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20" yWindow="75" windowWidth="15255" windowHeight="7935" activeTab="0"/>
  </bookViews>
  <sheets>
    <sheet name="6.4." sheetId="1" r:id="rId1"/>
    <sheet name="30.3." sheetId="2" r:id="rId2"/>
    <sheet name="23.3." sheetId="3" r:id="rId3"/>
    <sheet name="16.3." sheetId="4" r:id="rId4"/>
    <sheet name="9.3." sheetId="5" r:id="rId5"/>
    <sheet name="17.2." sheetId="6" r:id="rId6"/>
    <sheet name="10.2." sheetId="7" r:id="rId7"/>
    <sheet name="3.2." sheetId="8" r:id="rId8"/>
    <sheet name="27.1." sheetId="9" r:id="rId9"/>
    <sheet name="21.1." sheetId="10" r:id="rId10"/>
  </sheets>
  <definedNames/>
  <calcPr fullCalcOnLoad="1"/>
</workbook>
</file>

<file path=xl/sharedStrings.xml><?xml version="1.0" encoding="utf-8"?>
<sst xmlns="http://schemas.openxmlformats.org/spreadsheetml/2006/main" count="1468" uniqueCount="130">
  <si>
    <t>Meno</t>
  </si>
  <si>
    <t>Priezvisko</t>
  </si>
  <si>
    <t>Počet</t>
  </si>
  <si>
    <t>OK</t>
  </si>
  <si>
    <t>%</t>
  </si>
  <si>
    <t>ČAS</t>
  </si>
  <si>
    <t>Body spolu</t>
  </si>
  <si>
    <t>7 DNÍ</t>
  </si>
  <si>
    <t>14 DNÍ</t>
  </si>
  <si>
    <t>21 DNÍ</t>
  </si>
  <si>
    <t>ČAS v min.</t>
  </si>
  <si>
    <t>Vek</t>
  </si>
  <si>
    <t>SEV</t>
  </si>
  <si>
    <t>Martina</t>
  </si>
  <si>
    <t>Taragelová</t>
  </si>
  <si>
    <t>LSS</t>
  </si>
  <si>
    <t>RSA</t>
  </si>
  <si>
    <t>Jana</t>
  </si>
  <si>
    <t>Bielik</t>
  </si>
  <si>
    <t>Stela</t>
  </si>
  <si>
    <t>Kusá</t>
  </si>
  <si>
    <t>Martin</t>
  </si>
  <si>
    <t>Jakub</t>
  </si>
  <si>
    <t>Adam</t>
  </si>
  <si>
    <t>Kusý</t>
  </si>
  <si>
    <t>Ondrej</t>
  </si>
  <si>
    <t>Buda</t>
  </si>
  <si>
    <t>Zahorček</t>
  </si>
  <si>
    <t>Marek</t>
  </si>
  <si>
    <t>Janík</t>
  </si>
  <si>
    <t>Tomáš</t>
  </si>
  <si>
    <t>Katarína</t>
  </si>
  <si>
    <t>OD</t>
  </si>
  <si>
    <t>AKTIVITA ZA POSLEDNÝCH</t>
  </si>
  <si>
    <t>Marián</t>
  </si>
  <si>
    <t>Priemer v minútach</t>
  </si>
  <si>
    <t>simon</t>
  </si>
  <si>
    <t>hudek</t>
  </si>
  <si>
    <t>Tomas</t>
  </si>
  <si>
    <t>Pogádl</t>
  </si>
  <si>
    <t>Andrej</t>
  </si>
  <si>
    <t>Brnušák</t>
  </si>
  <si>
    <t>Kossuth</t>
  </si>
  <si>
    <t>Taragel</t>
  </si>
  <si>
    <t>Poradie</t>
  </si>
  <si>
    <t>31 DNÍ</t>
  </si>
  <si>
    <t>Šošovičková</t>
  </si>
  <si>
    <t>Janíková</t>
  </si>
  <si>
    <t>IC</t>
  </si>
  <si>
    <t>Aktivita</t>
  </si>
  <si>
    <t>Elo_T</t>
  </si>
  <si>
    <t>Elo_S</t>
  </si>
  <si>
    <t>Elo_K</t>
  </si>
  <si>
    <t>Elo_P</t>
  </si>
  <si>
    <t>ELO_P</t>
  </si>
  <si>
    <t xml:space="preserve">P O R A D I E </t>
  </si>
  <si>
    <t>filip</t>
  </si>
  <si>
    <t>maurer</t>
  </si>
  <si>
    <t>Ďurica</t>
  </si>
  <si>
    <t>Hollý</t>
  </si>
  <si>
    <t xml:space="preserve">Mikuláš </t>
  </si>
  <si>
    <t>Šustek</t>
  </si>
  <si>
    <t>Matej</t>
  </si>
  <si>
    <t>Sivcák</t>
  </si>
  <si>
    <t>Jurký</t>
  </si>
  <si>
    <t>Kocúr</t>
  </si>
  <si>
    <t>Radovan</t>
  </si>
  <si>
    <t>Priechodsky</t>
  </si>
  <si>
    <t>Mikuláš</t>
  </si>
  <si>
    <t>Ševčík</t>
  </si>
  <si>
    <t>S T A V   K   21.1.2016</t>
  </si>
  <si>
    <t>šustek</t>
  </si>
  <si>
    <t>Lucia</t>
  </si>
  <si>
    <t>Filip</t>
  </si>
  <si>
    <t>Barbora</t>
  </si>
  <si>
    <t>Emma</t>
  </si>
  <si>
    <t>Poliaková</t>
  </si>
  <si>
    <t>Bučo</t>
  </si>
  <si>
    <t>Livia</t>
  </si>
  <si>
    <t>Bajzova</t>
  </si>
  <si>
    <t>MOT</t>
  </si>
  <si>
    <t>Simon</t>
  </si>
  <si>
    <t>Kukucka</t>
  </si>
  <si>
    <t>Mariánko</t>
  </si>
  <si>
    <t>Stopka</t>
  </si>
  <si>
    <t>S T A V   K   27.1.2016</t>
  </si>
  <si>
    <t>Ševčíková</t>
  </si>
  <si>
    <t>Siviček</t>
  </si>
  <si>
    <t>Sivičeková</t>
  </si>
  <si>
    <t>Maurer</t>
  </si>
  <si>
    <t>Ševèík</t>
  </si>
  <si>
    <t>David2</t>
  </si>
  <si>
    <t>Hrebicik2</t>
  </si>
  <si>
    <t>Maroš</t>
  </si>
  <si>
    <t>Volánek</t>
  </si>
  <si>
    <t>S T A V   K  3.2.2016</t>
  </si>
  <si>
    <t>Holly</t>
  </si>
  <si>
    <t>S T A V   K  10.2.2016</t>
  </si>
  <si>
    <t>Sivièeková</t>
  </si>
  <si>
    <t>andrej</t>
  </si>
  <si>
    <t>holly</t>
  </si>
  <si>
    <t>adam</t>
  </si>
  <si>
    <t>S T A V   K  17.2.2016</t>
  </si>
  <si>
    <t>Karol</t>
  </si>
  <si>
    <t>Kostelansky</t>
  </si>
  <si>
    <t>Silvia</t>
  </si>
  <si>
    <t>Šamajová</t>
  </si>
  <si>
    <t>Lea</t>
  </si>
  <si>
    <t>Psocikova</t>
  </si>
  <si>
    <t xml:space="preserve">Stanislav </t>
  </si>
  <si>
    <t>Dávid</t>
  </si>
  <si>
    <t>Sirovatka</t>
  </si>
  <si>
    <t>Erik</t>
  </si>
  <si>
    <t>Absolon</t>
  </si>
  <si>
    <t>Červeník</t>
  </si>
  <si>
    <t xml:space="preserve"> Slivoň</t>
  </si>
  <si>
    <t>Šimon</t>
  </si>
  <si>
    <t>S T A V   K  9.3.2016</t>
  </si>
  <si>
    <t>Sivíček</t>
  </si>
  <si>
    <t>Sivíčeková</t>
  </si>
  <si>
    <t>S T A V   K  16.3.2016</t>
  </si>
  <si>
    <t>Ševèíková</t>
  </si>
  <si>
    <t>S T A V   K  23.3.2016</t>
  </si>
  <si>
    <t>Sustek</t>
  </si>
  <si>
    <t>S T A V   K  30.3.2016</t>
  </si>
  <si>
    <t>David</t>
  </si>
  <si>
    <t>Kozel</t>
  </si>
  <si>
    <t>nikola</t>
  </si>
  <si>
    <t>petrovicova</t>
  </si>
  <si>
    <t>S T A V   K  6.4.2016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</si>
</sst>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dd/mm/yy"/>
    <numFmt numFmtId="181" formatCode="[$-41B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40"/>
      <name val="Arial"/>
      <family val="2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5"/>
      <name val="Arial"/>
      <family val="2"/>
    </font>
    <font>
      <b/>
      <sz val="12"/>
      <color rgb="FF7030A0"/>
      <name val="Arial"/>
      <family val="2"/>
    </font>
    <font>
      <b/>
      <sz val="12"/>
      <color rgb="FF00B0F0"/>
      <name val="Arial"/>
      <family val="2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 applyProtection="1">
      <alignment horizontal="center"/>
      <protection/>
    </xf>
    <xf numFmtId="3" fontId="2" fillId="0" borderId="0" xfId="44" applyNumberFormat="1" applyFont="1">
      <alignment/>
      <protection/>
    </xf>
    <xf numFmtId="3" fontId="2" fillId="0" borderId="0" xfId="44" applyNumberFormat="1" applyFont="1" applyAlignment="1">
      <alignment horizontal="center" vertical="center" textRotation="90"/>
      <protection/>
    </xf>
    <xf numFmtId="0" fontId="2" fillId="0" borderId="0" xfId="0" applyFont="1" applyAlignment="1">
      <alignment horizontal="center" vertical="center" textRotation="90" wrapText="1"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0" fontId="43" fillId="0" borderId="0" xfId="0" applyFont="1" applyAlignment="1">
      <alignment horizontal="center" vertical="center" wrapText="1"/>
    </xf>
    <xf numFmtId="3" fontId="44" fillId="0" borderId="0" xfId="44" applyNumberFormat="1" applyFont="1" applyAlignment="1">
      <alignment horizontal="center" vertical="center" textRotation="90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44" applyNumberFormat="1" applyFont="1" applyAlignment="1">
      <alignment horizontal="right"/>
      <protection/>
    </xf>
    <xf numFmtId="4" fontId="2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43" fillId="0" borderId="0" xfId="44" applyNumberFormat="1" applyFont="1" applyFill="1" applyAlignment="1">
      <alignment horizontal="right"/>
      <protection/>
    </xf>
    <xf numFmtId="0" fontId="46" fillId="0" borderId="0" xfId="0" applyFont="1" applyAlignment="1">
      <alignment horizontal="right"/>
    </xf>
    <xf numFmtId="3" fontId="47" fillId="0" borderId="0" xfId="0" applyNumberFormat="1" applyFont="1" applyAlignment="1">
      <alignment horizontal="right"/>
    </xf>
    <xf numFmtId="0" fontId="2" fillId="0" borderId="0" xfId="45" applyFont="1" applyAlignment="1">
      <alignment horizontal="right"/>
      <protection/>
    </xf>
    <xf numFmtId="4" fontId="2" fillId="0" borderId="0" xfId="44" applyNumberFormat="1" applyFont="1" applyAlignment="1">
      <alignment horizontal="right"/>
      <protection/>
    </xf>
    <xf numFmtId="0" fontId="48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 3" xfId="44"/>
    <cellStyle name="normálne 3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0" bestFit="1" customWidth="1"/>
    <col min="2" max="2" width="11.8515625" style="0" bestFit="1" customWidth="1"/>
    <col min="3" max="3" width="15.57421875" style="0" bestFit="1" customWidth="1"/>
    <col min="4" max="8" width="7.00390625" style="0" bestFit="1" customWidth="1"/>
    <col min="9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16" width="5.140625" style="0" bestFit="1" customWidth="1"/>
    <col min="17" max="17" width="4.140625" style="0" bestFit="1" customWidth="1"/>
    <col min="18" max="21" width="5.140625" style="0" bestFit="1" customWidth="1"/>
    <col min="22" max="22" width="7.140625" style="0" bestFit="1" customWidth="1"/>
    <col min="23" max="23" width="4.140625" style="0" bestFit="1" customWidth="1"/>
    <col min="24" max="24" width="5.140625" style="0" bestFit="1" customWidth="1"/>
    <col min="25" max="25" width="10.140625" style="0" hidden="1" customWidth="1"/>
  </cols>
  <sheetData>
    <row r="1" spans="1:21" ht="57" customHeight="1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72</v>
      </c>
      <c r="C3" s="3" t="s">
        <v>86</v>
      </c>
      <c r="D3" s="13">
        <v>1577</v>
      </c>
      <c r="E3" s="13">
        <v>1357.75</v>
      </c>
      <c r="F3" s="13">
        <v>1522.5</v>
      </c>
      <c r="G3" s="13">
        <f>(D3+E3+F3)/3</f>
        <v>1485.75</v>
      </c>
      <c r="H3" s="13">
        <v>676</v>
      </c>
      <c r="I3" s="12">
        <v>538</v>
      </c>
      <c r="J3" s="14">
        <f>IF(I3&lt;15,0,I3/(H3/100))</f>
        <v>79.58579881656804</v>
      </c>
      <c r="K3" s="15">
        <v>7</v>
      </c>
      <c r="L3" s="16">
        <v>13</v>
      </c>
      <c r="M3" s="11">
        <v>3</v>
      </c>
      <c r="N3" s="17">
        <v>1</v>
      </c>
      <c r="O3" s="13">
        <v>4</v>
      </c>
      <c r="P3" s="18">
        <f>K3+L3+M3+N3+O3</f>
        <v>28</v>
      </c>
      <c r="Q3" s="19">
        <v>47</v>
      </c>
      <c r="R3" s="13">
        <v>53</v>
      </c>
      <c r="S3" s="13">
        <v>82</v>
      </c>
      <c r="T3" s="13">
        <v>145</v>
      </c>
      <c r="U3" s="13">
        <v>380.5</v>
      </c>
      <c r="V3" s="20">
        <f>IF(U3=0,0,U3/T3)</f>
        <v>2.6241379310344826</v>
      </c>
      <c r="W3" s="13">
        <f>2016-YEAR(Y3)</f>
        <v>10</v>
      </c>
      <c r="X3" t="s">
        <v>12</v>
      </c>
      <c r="Y3" s="7">
        <v>38794</v>
      </c>
    </row>
    <row r="4" spans="1:25" ht="15.75">
      <c r="A4" s="2">
        <v>2</v>
      </c>
      <c r="B4" s="3" t="s">
        <v>17</v>
      </c>
      <c r="C4" s="3" t="s">
        <v>46</v>
      </c>
      <c r="D4" s="13">
        <v>1448</v>
      </c>
      <c r="E4" s="13">
        <v>1300</v>
      </c>
      <c r="F4" s="13">
        <v>1508</v>
      </c>
      <c r="G4" s="13">
        <f>(D4+E4+F4)/3</f>
        <v>1418.6666666666667</v>
      </c>
      <c r="H4" s="13">
        <v>312</v>
      </c>
      <c r="I4" s="12">
        <v>266</v>
      </c>
      <c r="J4" s="14">
        <f>IF(I4&lt;15,0,I4/(H4/100))</f>
        <v>85.25641025641025</v>
      </c>
      <c r="K4" s="15">
        <v>12</v>
      </c>
      <c r="L4" s="16">
        <v>6</v>
      </c>
      <c r="M4" s="11">
        <v>8</v>
      </c>
      <c r="N4" s="17">
        <v>9</v>
      </c>
      <c r="O4" s="13">
        <v>13</v>
      </c>
      <c r="P4" s="18">
        <f>K4+L4+M4+N4+O4</f>
        <v>48</v>
      </c>
      <c r="Q4" s="19">
        <v>36</v>
      </c>
      <c r="R4" s="13">
        <v>48</v>
      </c>
      <c r="S4" s="13">
        <v>69</v>
      </c>
      <c r="T4" s="13">
        <v>77</v>
      </c>
      <c r="U4" s="13">
        <v>104.5</v>
      </c>
      <c r="V4" s="20">
        <f>IF(U4=0,0,U4/T4)</f>
        <v>1.3571428571428572</v>
      </c>
      <c r="W4" s="13">
        <f>2016-YEAR(Y4)</f>
        <v>11</v>
      </c>
      <c r="X4" t="s">
        <v>16</v>
      </c>
      <c r="Y4" s="7">
        <v>38601</v>
      </c>
    </row>
    <row r="5" spans="1:25" ht="15.75">
      <c r="A5" s="2">
        <v>3</v>
      </c>
      <c r="B5" s="3" t="s">
        <v>73</v>
      </c>
      <c r="C5" s="3" t="s">
        <v>87</v>
      </c>
      <c r="D5" s="13">
        <v>1612</v>
      </c>
      <c r="E5" s="13">
        <v>1308.75</v>
      </c>
      <c r="F5" s="13">
        <v>1503.25</v>
      </c>
      <c r="G5" s="13">
        <f>(D5+E5+F5)/3</f>
        <v>1474.6666666666667</v>
      </c>
      <c r="H5" s="13">
        <v>785</v>
      </c>
      <c r="I5" s="12">
        <v>575</v>
      </c>
      <c r="J5" s="14">
        <f>IF(I5&lt;15,0,I5/(H5/100))</f>
        <v>73.2484076433121</v>
      </c>
      <c r="K5" s="15">
        <v>8</v>
      </c>
      <c r="L5" s="16">
        <v>24</v>
      </c>
      <c r="M5" s="11">
        <v>2</v>
      </c>
      <c r="N5" s="17">
        <v>11</v>
      </c>
      <c r="O5" s="13">
        <v>7</v>
      </c>
      <c r="P5" s="18">
        <f>K5+L5+M5+N5+O5</f>
        <v>52</v>
      </c>
      <c r="Q5" s="19">
        <v>25</v>
      </c>
      <c r="R5" s="13">
        <v>41</v>
      </c>
      <c r="S5" s="13">
        <v>45</v>
      </c>
      <c r="T5" s="13">
        <v>115</v>
      </c>
      <c r="U5" s="13">
        <v>90.5</v>
      </c>
      <c r="V5" s="20">
        <f>IF(U5=0,0,U5/T5)</f>
        <v>0.7869565217391304</v>
      </c>
      <c r="W5" s="13">
        <f>2016-YEAR(Y5)</f>
        <v>13</v>
      </c>
      <c r="X5" t="s">
        <v>48</v>
      </c>
      <c r="Y5" s="7">
        <v>37642</v>
      </c>
    </row>
    <row r="6" spans="1:25" ht="15.75">
      <c r="A6" s="2">
        <v>4</v>
      </c>
      <c r="B6" s="3" t="s">
        <v>91</v>
      </c>
      <c r="C6" s="3" t="s">
        <v>92</v>
      </c>
      <c r="D6" s="13">
        <v>1643.5</v>
      </c>
      <c r="E6" s="13">
        <v>1600</v>
      </c>
      <c r="F6" s="13">
        <v>1588.5</v>
      </c>
      <c r="G6" s="13">
        <f>(D6+E6+F6)/3</f>
        <v>1610.6666666666667</v>
      </c>
      <c r="H6" s="13">
        <v>180</v>
      </c>
      <c r="I6" s="12">
        <v>137</v>
      </c>
      <c r="J6" s="14">
        <f>IF(I6&lt;15,0,I6/(H6/100))</f>
        <v>76.11111111111111</v>
      </c>
      <c r="K6" s="15">
        <v>1</v>
      </c>
      <c r="L6" s="16">
        <v>20</v>
      </c>
      <c r="M6" s="11">
        <v>25</v>
      </c>
      <c r="N6" s="17">
        <v>5</v>
      </c>
      <c r="O6" s="13">
        <v>5</v>
      </c>
      <c r="P6" s="18">
        <f>K6+L6+M6+N6+O6</f>
        <v>56</v>
      </c>
      <c r="Q6" s="19">
        <v>34</v>
      </c>
      <c r="R6" s="13">
        <v>131</v>
      </c>
      <c r="S6" s="13">
        <v>131</v>
      </c>
      <c r="T6" s="13">
        <v>134</v>
      </c>
      <c r="U6" s="13">
        <v>212</v>
      </c>
      <c r="V6" s="20">
        <f>IF(U6=0,0,U6/T6)</f>
        <v>1.5820895522388059</v>
      </c>
      <c r="W6" s="13">
        <f>2016-YEAR(Y6)</f>
        <v>17</v>
      </c>
      <c r="X6" t="s">
        <v>16</v>
      </c>
      <c r="Y6" s="7">
        <v>36516</v>
      </c>
    </row>
    <row r="7" spans="1:25" ht="15.75">
      <c r="A7" s="2">
        <v>5</v>
      </c>
      <c r="B7" s="3" t="s">
        <v>13</v>
      </c>
      <c r="C7" s="3" t="s">
        <v>46</v>
      </c>
      <c r="D7" s="13">
        <v>1354.5</v>
      </c>
      <c r="E7" s="13">
        <v>1299.75</v>
      </c>
      <c r="F7" s="13">
        <v>1495.25</v>
      </c>
      <c r="G7" s="13">
        <f>(D7+E7+F7)/3</f>
        <v>1383.1666666666667</v>
      </c>
      <c r="H7" s="13">
        <v>304</v>
      </c>
      <c r="I7" s="12">
        <v>238</v>
      </c>
      <c r="J7" s="14">
        <f>IF(I7&lt;15,0,I7/(H7/100))</f>
        <v>78.28947368421052</v>
      </c>
      <c r="K7" s="15">
        <v>16</v>
      </c>
      <c r="L7" s="16">
        <v>15</v>
      </c>
      <c r="M7" s="11">
        <v>10</v>
      </c>
      <c r="N7" s="17">
        <v>3</v>
      </c>
      <c r="O7" s="13">
        <v>12</v>
      </c>
      <c r="P7" s="18">
        <f>K7+L7+M7+N7+O7</f>
        <v>56</v>
      </c>
      <c r="Q7" s="19">
        <v>31</v>
      </c>
      <c r="R7" s="13">
        <v>38</v>
      </c>
      <c r="S7" s="13">
        <v>63</v>
      </c>
      <c r="T7" s="13">
        <v>101</v>
      </c>
      <c r="U7" s="13">
        <v>266.5</v>
      </c>
      <c r="V7" s="20">
        <f>IF(U7=0,0,U7/T7)</f>
        <v>2.6386138613861387</v>
      </c>
      <c r="W7" s="13">
        <f>2016-YEAR(Y7)</f>
        <v>7</v>
      </c>
      <c r="X7" t="s">
        <v>16</v>
      </c>
      <c r="Y7" s="7">
        <v>39872</v>
      </c>
    </row>
    <row r="8" spans="1:25" ht="15.75">
      <c r="A8" s="2">
        <v>6</v>
      </c>
      <c r="B8" s="3" t="s">
        <v>22</v>
      </c>
      <c r="C8" s="3" t="s">
        <v>27</v>
      </c>
      <c r="D8" s="13">
        <v>1501</v>
      </c>
      <c r="E8" s="13">
        <v>1300</v>
      </c>
      <c r="F8" s="13">
        <v>1473.25</v>
      </c>
      <c r="G8" s="13">
        <f>(D8+E8+F8)/3</f>
        <v>1424.75</v>
      </c>
      <c r="H8" s="13">
        <v>443</v>
      </c>
      <c r="I8" s="12">
        <v>319</v>
      </c>
      <c r="J8" s="14">
        <f>IF(I8&lt;15,0,I8/(H8/100))</f>
        <v>72.00902934537247</v>
      </c>
      <c r="K8" s="15">
        <v>11</v>
      </c>
      <c r="L8" s="16">
        <v>25</v>
      </c>
      <c r="M8" s="11">
        <v>6</v>
      </c>
      <c r="N8" s="17">
        <v>10</v>
      </c>
      <c r="O8" s="13">
        <v>6</v>
      </c>
      <c r="P8" s="18">
        <f>K8+L8+M8+N8+O8</f>
        <v>58</v>
      </c>
      <c r="Q8" s="19">
        <v>16</v>
      </c>
      <c r="R8" s="13">
        <v>16</v>
      </c>
      <c r="S8" s="13">
        <v>84</v>
      </c>
      <c r="T8" s="13">
        <v>133</v>
      </c>
      <c r="U8" s="13">
        <v>100.5</v>
      </c>
      <c r="V8" s="20">
        <f>IF(U8=0,0,U8/T8)</f>
        <v>0.7556390977443609</v>
      </c>
      <c r="W8" s="13">
        <f>2016-YEAR(Y8)</f>
        <v>14</v>
      </c>
      <c r="X8" t="s">
        <v>16</v>
      </c>
      <c r="Y8" s="7">
        <v>37442</v>
      </c>
    </row>
    <row r="9" spans="1:25" ht="15.75">
      <c r="A9" s="2">
        <v>7</v>
      </c>
      <c r="B9" s="3" t="s">
        <v>56</v>
      </c>
      <c r="C9" s="3" t="s">
        <v>57</v>
      </c>
      <c r="D9" s="13">
        <v>1535.5</v>
      </c>
      <c r="E9" s="13">
        <v>1503.5</v>
      </c>
      <c r="F9" s="13">
        <v>1483.5</v>
      </c>
      <c r="G9" s="13">
        <f>(D9+E9+F9)/3</f>
        <v>1507.5</v>
      </c>
      <c r="H9" s="13">
        <v>542</v>
      </c>
      <c r="I9" s="12">
        <v>419</v>
      </c>
      <c r="J9" s="14">
        <f>IF(I9&lt;15,0,I9/(H9/100))</f>
        <v>77.30627306273063</v>
      </c>
      <c r="K9" s="15">
        <v>6</v>
      </c>
      <c r="L9" s="16">
        <v>16</v>
      </c>
      <c r="M9" s="11">
        <v>4</v>
      </c>
      <c r="N9" s="17">
        <v>24</v>
      </c>
      <c r="O9" s="13">
        <v>24</v>
      </c>
      <c r="P9" s="18">
        <f>K9+L9+M9+N9+O9</f>
        <v>74</v>
      </c>
      <c r="Q9" s="19"/>
      <c r="R9" s="13"/>
      <c r="S9" s="13"/>
      <c r="T9" s="13"/>
      <c r="U9" s="13"/>
      <c r="V9" s="20">
        <f>IF(U9=0,0,U9/T9)</f>
        <v>0</v>
      </c>
      <c r="W9" s="13">
        <f>2016-YEAR(Y9)</f>
        <v>10</v>
      </c>
      <c r="X9" t="s">
        <v>48</v>
      </c>
      <c r="Y9" s="7">
        <v>38827</v>
      </c>
    </row>
    <row r="10" spans="1:25" ht="15.75">
      <c r="A10" s="2">
        <v>8</v>
      </c>
      <c r="B10" s="3" t="s">
        <v>103</v>
      </c>
      <c r="C10" s="3" t="s">
        <v>104</v>
      </c>
      <c r="D10" s="13">
        <v>1440.5</v>
      </c>
      <c r="E10" s="13">
        <v>1301.5</v>
      </c>
      <c r="F10" s="13">
        <v>1419</v>
      </c>
      <c r="G10" s="13">
        <f>(D10+E10+F10)/3</f>
        <v>1387</v>
      </c>
      <c r="H10" s="13">
        <v>1174</v>
      </c>
      <c r="I10" s="12">
        <v>669</v>
      </c>
      <c r="J10" s="14">
        <f>IF(I10&lt;15,0,I10/(H10/100))</f>
        <v>56.984667802385005</v>
      </c>
      <c r="K10" s="15">
        <v>15</v>
      </c>
      <c r="L10" s="16">
        <v>35</v>
      </c>
      <c r="M10" s="11">
        <v>1</v>
      </c>
      <c r="N10" s="17">
        <v>14</v>
      </c>
      <c r="O10" s="13">
        <v>10</v>
      </c>
      <c r="P10" s="18">
        <f>K10+L10+M10+N10+O10</f>
        <v>75</v>
      </c>
      <c r="Q10" s="19">
        <v>51</v>
      </c>
      <c r="R10" s="13">
        <v>57</v>
      </c>
      <c r="S10" s="13">
        <v>57</v>
      </c>
      <c r="T10" s="13">
        <v>104</v>
      </c>
      <c r="U10" s="13">
        <v>60</v>
      </c>
      <c r="V10" s="20">
        <f>IF(U10=0,0,U10/T10)</f>
        <v>0.5769230769230769</v>
      </c>
      <c r="W10" s="13">
        <f>2016-YEAR(Y10)</f>
        <v>12</v>
      </c>
      <c r="X10" t="s">
        <v>16</v>
      </c>
      <c r="Y10" s="7">
        <v>38302</v>
      </c>
    </row>
    <row r="11" spans="1:25" ht="15.75">
      <c r="A11" s="2">
        <v>9</v>
      </c>
      <c r="B11" s="3" t="s">
        <v>22</v>
      </c>
      <c r="C11" s="3" t="s">
        <v>111</v>
      </c>
      <c r="D11" s="13">
        <v>1333</v>
      </c>
      <c r="E11" s="13">
        <v>1305.5</v>
      </c>
      <c r="F11" s="13">
        <v>1300</v>
      </c>
      <c r="G11" s="13">
        <f>(D11+E11+F11)/3</f>
        <v>1312.8333333333333</v>
      </c>
      <c r="H11" s="13">
        <v>269</v>
      </c>
      <c r="I11" s="12">
        <v>225</v>
      </c>
      <c r="J11" s="14">
        <f>IF(I11&lt;15,0,I11/(H11/100))</f>
        <v>83.64312267657992</v>
      </c>
      <c r="K11" s="15">
        <v>38</v>
      </c>
      <c r="L11" s="16">
        <v>8</v>
      </c>
      <c r="M11" s="11">
        <v>15</v>
      </c>
      <c r="N11" s="17">
        <v>12</v>
      </c>
      <c r="O11" s="13">
        <v>11</v>
      </c>
      <c r="P11" s="18">
        <f>K11+L11+M11+N11+O11</f>
        <v>84</v>
      </c>
      <c r="Q11" s="19"/>
      <c r="R11" s="13"/>
      <c r="S11" s="13">
        <v>31</v>
      </c>
      <c r="T11" s="13">
        <v>103</v>
      </c>
      <c r="U11" s="13">
        <v>74.5</v>
      </c>
      <c r="V11" s="20">
        <f>IF(U11=0,0,U11/T11)</f>
        <v>0.7233009708737864</v>
      </c>
      <c r="W11" s="13">
        <f>2016-YEAR(Y11)</f>
        <v>12</v>
      </c>
      <c r="X11" t="s">
        <v>12</v>
      </c>
      <c r="Y11" s="7">
        <v>38266</v>
      </c>
    </row>
    <row r="12" spans="1:25" ht="15.75">
      <c r="A12" s="2">
        <v>10</v>
      </c>
      <c r="B12" s="3" t="s">
        <v>36</v>
      </c>
      <c r="C12" s="3" t="s">
        <v>37</v>
      </c>
      <c r="D12" s="13">
        <v>1328</v>
      </c>
      <c r="E12" s="13">
        <v>1300</v>
      </c>
      <c r="F12" s="13">
        <v>1417</v>
      </c>
      <c r="G12" s="13">
        <f>(D12+E12+F12)/3</f>
        <v>1348.3333333333333</v>
      </c>
      <c r="H12" s="13">
        <v>247</v>
      </c>
      <c r="I12" s="12">
        <v>166</v>
      </c>
      <c r="J12" s="14">
        <f>IF(I12&lt;15,0,I12/(H12/100))</f>
        <v>67.20647773279352</v>
      </c>
      <c r="K12" s="15">
        <v>26</v>
      </c>
      <c r="L12" s="16">
        <v>28</v>
      </c>
      <c r="M12" s="11">
        <v>22</v>
      </c>
      <c r="N12" s="17">
        <v>7</v>
      </c>
      <c r="O12" s="13">
        <v>3</v>
      </c>
      <c r="P12" s="18">
        <f>K12+L12+M12+N12+O12</f>
        <v>86</v>
      </c>
      <c r="Q12" s="19">
        <v>28</v>
      </c>
      <c r="R12" s="13">
        <v>44</v>
      </c>
      <c r="S12" s="13">
        <v>93</v>
      </c>
      <c r="T12" s="13">
        <v>161</v>
      </c>
      <c r="U12" s="13">
        <v>109.5</v>
      </c>
      <c r="V12" s="20">
        <f>IF(U12=0,0,U12/T12)</f>
        <v>0.6801242236024845</v>
      </c>
      <c r="W12" s="13">
        <f>2016-YEAR(Y12)</f>
        <v>13</v>
      </c>
      <c r="X12" t="s">
        <v>16</v>
      </c>
      <c r="Y12" s="7">
        <v>37963</v>
      </c>
    </row>
    <row r="13" spans="1:25" ht="15.75">
      <c r="A13" s="2">
        <v>11</v>
      </c>
      <c r="B13" s="3" t="s">
        <v>21</v>
      </c>
      <c r="C13" s="3" t="s">
        <v>77</v>
      </c>
      <c r="D13" s="13">
        <v>1573</v>
      </c>
      <c r="E13" s="13">
        <v>1572</v>
      </c>
      <c r="F13" s="13">
        <v>1612.25</v>
      </c>
      <c r="G13" s="13">
        <f>(D13+E13+F13)/3</f>
        <v>1585.75</v>
      </c>
      <c r="H13" s="13">
        <v>259</v>
      </c>
      <c r="I13" s="12">
        <v>194</v>
      </c>
      <c r="J13" s="14">
        <f>IF(I13&lt;15,0,I13/(H13/100))</f>
        <v>74.9034749034749</v>
      </c>
      <c r="K13" s="15">
        <v>5</v>
      </c>
      <c r="L13" s="16">
        <v>21</v>
      </c>
      <c r="M13" s="11">
        <v>19</v>
      </c>
      <c r="N13" s="17">
        <v>19</v>
      </c>
      <c r="O13" s="13">
        <v>22</v>
      </c>
      <c r="P13" s="18">
        <f>K13+L13+M13+N13+O13</f>
        <v>86</v>
      </c>
      <c r="Q13" s="19"/>
      <c r="R13" s="13"/>
      <c r="S13" s="13">
        <v>2</v>
      </c>
      <c r="T13" s="13">
        <v>12</v>
      </c>
      <c r="U13" s="13">
        <v>22</v>
      </c>
      <c r="V13" s="20">
        <f>IF(U13=0,0,U13/T13)</f>
        <v>1.8333333333333333</v>
      </c>
      <c r="W13" s="13">
        <f>2016-YEAR(Y13)</f>
        <v>17</v>
      </c>
      <c r="X13" t="s">
        <v>16</v>
      </c>
      <c r="Y13" s="7">
        <v>36320</v>
      </c>
    </row>
    <row r="14" spans="1:25" ht="15.75">
      <c r="A14" s="2">
        <v>12</v>
      </c>
      <c r="B14" s="3" t="s">
        <v>74</v>
      </c>
      <c r="C14" s="3" t="s">
        <v>88</v>
      </c>
      <c r="D14" s="13">
        <v>1341</v>
      </c>
      <c r="E14" s="13">
        <v>1300</v>
      </c>
      <c r="F14" s="13">
        <v>1458</v>
      </c>
      <c r="G14" s="13">
        <f>(D14+E14+F14)/3</f>
        <v>1366.3333333333333</v>
      </c>
      <c r="H14" s="13">
        <v>356</v>
      </c>
      <c r="I14" s="12">
        <v>232</v>
      </c>
      <c r="J14" s="14">
        <f>IF(I14&lt;15,0,I14/(H14/100))</f>
        <v>65.1685393258427</v>
      </c>
      <c r="K14" s="15">
        <v>19</v>
      </c>
      <c r="L14" s="16">
        <v>32</v>
      </c>
      <c r="M14" s="11">
        <v>12</v>
      </c>
      <c r="N14" s="17">
        <v>8</v>
      </c>
      <c r="O14" s="13">
        <v>16</v>
      </c>
      <c r="P14" s="18">
        <f>K14+L14+M14+N14+O14</f>
        <v>87</v>
      </c>
      <c r="Q14" s="19"/>
      <c r="R14" s="13">
        <v>23</v>
      </c>
      <c r="S14" s="13">
        <v>42</v>
      </c>
      <c r="T14" s="13">
        <v>48</v>
      </c>
      <c r="U14" s="13">
        <v>105</v>
      </c>
      <c r="V14" s="20">
        <f>IF(U14=0,0,U14/T14)</f>
        <v>2.1875</v>
      </c>
      <c r="W14" s="13">
        <f>2016-YEAR(Y14)</f>
        <v>11</v>
      </c>
      <c r="X14" t="s">
        <v>48</v>
      </c>
      <c r="Y14" s="7">
        <v>38360</v>
      </c>
    </row>
    <row r="15" spans="1:25" ht="15.75">
      <c r="A15" s="2">
        <v>13</v>
      </c>
      <c r="B15" s="3" t="s">
        <v>28</v>
      </c>
      <c r="C15" s="3" t="s">
        <v>29</v>
      </c>
      <c r="D15" s="13">
        <v>1310</v>
      </c>
      <c r="E15" s="13">
        <v>1300</v>
      </c>
      <c r="F15" s="13">
        <v>1607</v>
      </c>
      <c r="G15" s="13">
        <f>(D15+E15+F15)/3</f>
        <v>1405.6666666666667</v>
      </c>
      <c r="H15" s="13">
        <v>252</v>
      </c>
      <c r="I15" s="12">
        <v>221</v>
      </c>
      <c r="J15" s="14">
        <f>IF(I15&lt;15,0,I15/(H15/100))</f>
        <v>87.6984126984127</v>
      </c>
      <c r="K15" s="15">
        <v>13</v>
      </c>
      <c r="L15" s="16">
        <v>3</v>
      </c>
      <c r="M15" s="11">
        <v>16</v>
      </c>
      <c r="N15" s="17">
        <v>28</v>
      </c>
      <c r="O15" s="13">
        <v>28</v>
      </c>
      <c r="P15" s="18">
        <f>K15+L15+M15+N15+O15</f>
        <v>88</v>
      </c>
      <c r="Q15" s="19"/>
      <c r="R15" s="13"/>
      <c r="S15" s="13"/>
      <c r="T15" s="13"/>
      <c r="U15" s="13"/>
      <c r="V15" s="20">
        <f>IF(U15=0,0,U15/T15)</f>
        <v>0</v>
      </c>
      <c r="W15" s="13">
        <f>2016-YEAR(Y15)</f>
        <v>9</v>
      </c>
      <c r="X15" t="s">
        <v>15</v>
      </c>
      <c r="Y15" s="7">
        <v>39171</v>
      </c>
    </row>
    <row r="16" spans="1:25" ht="15.75">
      <c r="A16" s="2">
        <v>14</v>
      </c>
      <c r="B16" s="3" t="s">
        <v>93</v>
      </c>
      <c r="C16" s="3" t="s">
        <v>94</v>
      </c>
      <c r="D16" s="13">
        <v>1330</v>
      </c>
      <c r="E16" s="13">
        <v>1298.5</v>
      </c>
      <c r="F16" s="13">
        <v>1402.25</v>
      </c>
      <c r="G16" s="13">
        <f>(D16+E16+F16)/3</f>
        <v>1343.5833333333333</v>
      </c>
      <c r="H16" s="13">
        <v>560</v>
      </c>
      <c r="I16" s="12">
        <v>227</v>
      </c>
      <c r="J16" s="14">
        <f>IF(I16&lt;15,0,I16/(H16/100))</f>
        <v>40.53571428571429</v>
      </c>
      <c r="K16" s="15">
        <v>30</v>
      </c>
      <c r="L16" s="16">
        <v>44</v>
      </c>
      <c r="M16" s="11">
        <v>14</v>
      </c>
      <c r="N16" s="17">
        <v>2</v>
      </c>
      <c r="O16" s="13">
        <v>1</v>
      </c>
      <c r="P16" s="18">
        <f>K16+L16+M16+N16+O16</f>
        <v>91</v>
      </c>
      <c r="Q16" s="19">
        <v>51</v>
      </c>
      <c r="R16" s="13">
        <v>111</v>
      </c>
      <c r="S16" s="13">
        <v>167</v>
      </c>
      <c r="T16" s="13">
        <v>224</v>
      </c>
      <c r="U16" s="13">
        <v>331</v>
      </c>
      <c r="V16" s="20">
        <f>IF(U16=0,0,U16/T16)</f>
        <v>1.4776785714285714</v>
      </c>
      <c r="W16" s="13">
        <f>2016-YEAR(Y16)</f>
        <v>9</v>
      </c>
      <c r="X16" t="s">
        <v>16</v>
      </c>
      <c r="Y16" s="7">
        <v>39276</v>
      </c>
    </row>
    <row r="17" spans="1:25" ht="15.75">
      <c r="A17" s="2">
        <v>15</v>
      </c>
      <c r="B17" s="3" t="s">
        <v>81</v>
      </c>
      <c r="C17" s="3" t="s">
        <v>82</v>
      </c>
      <c r="D17" s="13">
        <v>1412</v>
      </c>
      <c r="E17" s="13">
        <v>1299</v>
      </c>
      <c r="F17" s="13">
        <v>1381</v>
      </c>
      <c r="G17" s="13">
        <f>(D17+E17+F17)/3</f>
        <v>1364</v>
      </c>
      <c r="H17" s="13">
        <v>641</v>
      </c>
      <c r="I17" s="12">
        <v>335</v>
      </c>
      <c r="J17" s="14">
        <f>IF(I17&lt;15,0,I17/(H17/100))</f>
        <v>52.262090483619346</v>
      </c>
      <c r="K17" s="15">
        <v>20</v>
      </c>
      <c r="L17" s="16">
        <v>37</v>
      </c>
      <c r="M17" s="11">
        <v>5</v>
      </c>
      <c r="N17" s="17">
        <v>15</v>
      </c>
      <c r="O17" s="13">
        <v>17</v>
      </c>
      <c r="P17" s="18">
        <f>K17+L17+M17+N17+O17</f>
        <v>94</v>
      </c>
      <c r="Q17" s="19">
        <v>43</v>
      </c>
      <c r="R17" s="13">
        <v>43</v>
      </c>
      <c r="S17" s="13">
        <v>43</v>
      </c>
      <c r="T17" s="13">
        <v>43</v>
      </c>
      <c r="U17" s="13">
        <v>41.5</v>
      </c>
      <c r="V17" s="20">
        <f>IF(U17=0,0,U17/T17)</f>
        <v>0.9651162790697675</v>
      </c>
      <c r="W17" s="13">
        <f>2016-YEAR(Y17)</f>
        <v>12</v>
      </c>
      <c r="X17" t="s">
        <v>16</v>
      </c>
      <c r="Y17" s="7">
        <v>38322</v>
      </c>
    </row>
    <row r="18" spans="1:25" ht="15.75">
      <c r="A18" s="2">
        <v>16</v>
      </c>
      <c r="B18" s="3" t="s">
        <v>101</v>
      </c>
      <c r="C18" s="3" t="s">
        <v>71</v>
      </c>
      <c r="D18" s="13">
        <v>1612.5</v>
      </c>
      <c r="E18" s="13">
        <v>1300</v>
      </c>
      <c r="F18" s="13">
        <v>1300</v>
      </c>
      <c r="G18" s="13">
        <f>(D18+E18+F18)/3</f>
        <v>1404.1666666666667</v>
      </c>
      <c r="H18" s="13">
        <v>406</v>
      </c>
      <c r="I18" s="12">
        <v>298</v>
      </c>
      <c r="J18" s="14">
        <f>IF(I18&lt;15,0,I18/(H18/100))</f>
        <v>73.39901477832512</v>
      </c>
      <c r="K18" s="15">
        <v>14</v>
      </c>
      <c r="L18" s="16">
        <v>23</v>
      </c>
      <c r="M18" s="11">
        <v>7</v>
      </c>
      <c r="N18" s="17">
        <v>25</v>
      </c>
      <c r="O18" s="13">
        <v>25</v>
      </c>
      <c r="P18" s="18">
        <f>K18+L18+M18+N18+O18</f>
        <v>94</v>
      </c>
      <c r="Q18" s="19"/>
      <c r="R18" s="13"/>
      <c r="S18" s="13"/>
      <c r="T18" s="13"/>
      <c r="U18" s="13"/>
      <c r="V18" s="20">
        <f>IF(U18=0,0,U18/T18)</f>
        <v>0</v>
      </c>
      <c r="W18" s="13">
        <f>2016-YEAR(Y18)</f>
        <v>10</v>
      </c>
      <c r="X18" t="s">
        <v>15</v>
      </c>
      <c r="Y18" s="7">
        <v>38787</v>
      </c>
    </row>
    <row r="19" spans="1:25" ht="15.75">
      <c r="A19" s="2">
        <v>17</v>
      </c>
      <c r="B19" s="3" t="s">
        <v>112</v>
      </c>
      <c r="C19" s="3" t="s">
        <v>113</v>
      </c>
      <c r="D19" s="13">
        <v>1322</v>
      </c>
      <c r="E19" s="13">
        <v>1303</v>
      </c>
      <c r="F19" s="13">
        <v>1299.5</v>
      </c>
      <c r="G19" s="13">
        <f>(D19+E19+F19)/3</f>
        <v>1308.1666666666667</v>
      </c>
      <c r="H19" s="13">
        <v>147</v>
      </c>
      <c r="I19" s="12">
        <v>130</v>
      </c>
      <c r="J19" s="14">
        <f>IF(I19&lt;15,0,I19/(H19/100))</f>
        <v>88.43537414965986</v>
      </c>
      <c r="K19" s="15">
        <v>40</v>
      </c>
      <c r="L19" s="16">
        <v>2</v>
      </c>
      <c r="M19" s="11">
        <v>26</v>
      </c>
      <c r="N19" s="17">
        <v>16</v>
      </c>
      <c r="O19" s="13">
        <v>14</v>
      </c>
      <c r="P19" s="18">
        <f>K19+L19+M19+N19+O19</f>
        <v>98</v>
      </c>
      <c r="Q19" s="19"/>
      <c r="R19" s="13"/>
      <c r="S19" s="13">
        <v>12</v>
      </c>
      <c r="T19" s="13">
        <v>65</v>
      </c>
      <c r="U19" s="13">
        <v>41.5</v>
      </c>
      <c r="V19" s="20">
        <f>IF(U19=0,0,U19/T19)</f>
        <v>0.6384615384615384</v>
      </c>
      <c r="W19" s="13">
        <f>2016-YEAR(Y19)</f>
        <v>15</v>
      </c>
      <c r="X19" t="s">
        <v>12</v>
      </c>
      <c r="Y19" s="7">
        <v>37201</v>
      </c>
    </row>
    <row r="20" spans="1:25" ht="15.75">
      <c r="A20" s="2">
        <v>18</v>
      </c>
      <c r="B20" s="3" t="s">
        <v>22</v>
      </c>
      <c r="C20" s="3" t="s">
        <v>18</v>
      </c>
      <c r="D20" s="13">
        <v>1313</v>
      </c>
      <c r="E20" s="13">
        <v>1301</v>
      </c>
      <c r="F20" s="13">
        <v>1501.25</v>
      </c>
      <c r="G20" s="13">
        <f>(D20+E20+F20)/3</f>
        <v>1371.75</v>
      </c>
      <c r="H20" s="13">
        <v>288</v>
      </c>
      <c r="I20" s="12">
        <v>221</v>
      </c>
      <c r="J20" s="14">
        <f>IF(I20&lt;15,0,I20/(H20/100))</f>
        <v>76.73611111111111</v>
      </c>
      <c r="K20" s="15">
        <v>18</v>
      </c>
      <c r="L20" s="16">
        <v>19</v>
      </c>
      <c r="M20" s="11">
        <v>17</v>
      </c>
      <c r="N20" s="17">
        <v>23</v>
      </c>
      <c r="O20" s="13">
        <v>23</v>
      </c>
      <c r="P20" s="18">
        <f>K20+L20+M20+N20+O20</f>
        <v>100</v>
      </c>
      <c r="Q20" s="19"/>
      <c r="R20" s="13"/>
      <c r="S20" s="13">
        <v>8</v>
      </c>
      <c r="T20" s="13">
        <v>10</v>
      </c>
      <c r="U20" s="13">
        <v>6</v>
      </c>
      <c r="V20" s="20">
        <f>IF(U20=0,0,U20/T20)</f>
        <v>0.6</v>
      </c>
      <c r="W20" s="13">
        <f>2016-YEAR(Y20)</f>
        <v>14</v>
      </c>
      <c r="X20" t="s">
        <v>16</v>
      </c>
      <c r="Y20" s="7">
        <v>37505</v>
      </c>
    </row>
    <row r="21" spans="1:25" ht="15.75">
      <c r="A21" s="2">
        <v>19</v>
      </c>
      <c r="B21" s="3" t="s">
        <v>19</v>
      </c>
      <c r="C21" s="3" t="s">
        <v>20</v>
      </c>
      <c r="D21" s="13">
        <v>1325.5</v>
      </c>
      <c r="E21" s="13">
        <v>1300</v>
      </c>
      <c r="F21" s="13">
        <v>1409.5</v>
      </c>
      <c r="G21" s="13">
        <f>(D21+E21+F21)/3</f>
        <v>1345</v>
      </c>
      <c r="H21" s="13">
        <v>243</v>
      </c>
      <c r="I21" s="12">
        <v>159</v>
      </c>
      <c r="J21" s="14">
        <f>IF(I21&lt;15,0,I21/(H21/100))</f>
        <v>65.43209876543209</v>
      </c>
      <c r="K21" s="15">
        <v>28</v>
      </c>
      <c r="L21" s="16">
        <v>30</v>
      </c>
      <c r="M21" s="11">
        <v>23</v>
      </c>
      <c r="N21" s="17">
        <v>13</v>
      </c>
      <c r="O21" s="13">
        <v>9</v>
      </c>
      <c r="P21" s="18">
        <f>K21+L21+M21+N21+O21</f>
        <v>103</v>
      </c>
      <c r="Q21" s="19">
        <v>29</v>
      </c>
      <c r="R21" s="13">
        <v>109</v>
      </c>
      <c r="S21" s="13">
        <v>109</v>
      </c>
      <c r="T21" s="13">
        <v>109</v>
      </c>
      <c r="U21" s="13">
        <v>66.5</v>
      </c>
      <c r="V21" s="20">
        <f>IF(U21=0,0,U21/T21)</f>
        <v>0.6100917431192661</v>
      </c>
      <c r="W21" s="13">
        <f>2016-YEAR(Y21)</f>
        <v>10</v>
      </c>
      <c r="X21" t="s">
        <v>15</v>
      </c>
      <c r="Y21" s="7">
        <v>38887</v>
      </c>
    </row>
    <row r="22" spans="1:25" ht="15.75">
      <c r="A22" s="2">
        <v>20</v>
      </c>
      <c r="B22" s="3" t="s">
        <v>23</v>
      </c>
      <c r="C22" s="3" t="s">
        <v>61</v>
      </c>
      <c r="D22" s="13">
        <v>1372</v>
      </c>
      <c r="E22" s="13">
        <v>1370</v>
      </c>
      <c r="F22" s="13">
        <v>1538</v>
      </c>
      <c r="G22" s="13">
        <f>(D22+E22+F22)/3</f>
        <v>1426.6666666666667</v>
      </c>
      <c r="H22" s="13">
        <v>346</v>
      </c>
      <c r="I22" s="12">
        <v>229</v>
      </c>
      <c r="J22" s="14">
        <f>IF(I22&lt;15,0,I22/(H22/100))</f>
        <v>66.18497109826589</v>
      </c>
      <c r="K22" s="15">
        <v>10</v>
      </c>
      <c r="L22" s="16">
        <v>29</v>
      </c>
      <c r="M22" s="11">
        <v>13</v>
      </c>
      <c r="N22" s="17">
        <v>27</v>
      </c>
      <c r="O22" s="13">
        <v>27</v>
      </c>
      <c r="P22" s="18">
        <f>K22+L22+M22+N22+O22</f>
        <v>106</v>
      </c>
      <c r="Q22" s="19"/>
      <c r="R22" s="13"/>
      <c r="S22" s="13"/>
      <c r="T22" s="13"/>
      <c r="U22" s="13"/>
      <c r="V22" s="20">
        <f>IF(U22=0,0,U22/T22)</f>
        <v>0</v>
      </c>
      <c r="W22" s="13">
        <f>2016-YEAR(Y22)</f>
        <v>10</v>
      </c>
      <c r="X22" t="s">
        <v>15</v>
      </c>
      <c r="Y22" s="7">
        <v>38787</v>
      </c>
    </row>
    <row r="23" spans="1:25" ht="15.75">
      <c r="A23" s="2">
        <v>21</v>
      </c>
      <c r="B23" s="3" t="s">
        <v>22</v>
      </c>
      <c r="C23" s="3" t="s">
        <v>39</v>
      </c>
      <c r="D23" s="13">
        <v>1303</v>
      </c>
      <c r="E23" s="13">
        <v>1300</v>
      </c>
      <c r="F23" s="13">
        <v>1532.25</v>
      </c>
      <c r="G23" s="13">
        <f>(D23+E23+F23)/3</f>
        <v>1378.4166666666667</v>
      </c>
      <c r="H23" s="13">
        <v>334</v>
      </c>
      <c r="I23" s="12">
        <v>234</v>
      </c>
      <c r="J23" s="14">
        <f>IF(I23&lt;15,0,I23/(H23/100))</f>
        <v>70.05988023952096</v>
      </c>
      <c r="K23" s="15">
        <v>17</v>
      </c>
      <c r="L23" s="16">
        <v>27</v>
      </c>
      <c r="M23" s="11">
        <v>11</v>
      </c>
      <c r="N23" s="17">
        <v>26</v>
      </c>
      <c r="O23" s="13">
        <v>26</v>
      </c>
      <c r="P23" s="18">
        <f>K23+L23+M23+N23+O23</f>
        <v>107</v>
      </c>
      <c r="Q23" s="19"/>
      <c r="R23" s="13"/>
      <c r="S23" s="13"/>
      <c r="T23" s="13"/>
      <c r="U23" s="13"/>
      <c r="V23" s="20">
        <f>IF(U23=0,0,U23/T23)</f>
        <v>0</v>
      </c>
      <c r="W23" s="13">
        <f>2016-YEAR(Y23)</f>
        <v>13</v>
      </c>
      <c r="X23" t="s">
        <v>15</v>
      </c>
      <c r="Y23" s="7">
        <v>37819</v>
      </c>
    </row>
    <row r="24" spans="1:25" ht="15.75">
      <c r="A24" s="2">
        <v>22</v>
      </c>
      <c r="B24" s="3" t="s">
        <v>23</v>
      </c>
      <c r="C24" s="3" t="s">
        <v>24</v>
      </c>
      <c r="D24" s="13">
        <v>1302</v>
      </c>
      <c r="E24" s="13">
        <v>1300</v>
      </c>
      <c r="F24" s="13">
        <v>1400.75</v>
      </c>
      <c r="G24" s="13">
        <f>(D24+E24+F24)/3</f>
        <v>1334.25</v>
      </c>
      <c r="H24" s="13">
        <v>361</v>
      </c>
      <c r="I24" s="12">
        <v>185</v>
      </c>
      <c r="J24" s="14">
        <f>IF(I24&lt;15,0,I24/(H24/100))</f>
        <v>51.24653739612189</v>
      </c>
      <c r="K24" s="15">
        <v>35</v>
      </c>
      <c r="L24" s="16">
        <v>39</v>
      </c>
      <c r="M24" s="11">
        <v>21</v>
      </c>
      <c r="N24" s="17">
        <v>6</v>
      </c>
      <c r="O24" s="13">
        <v>8</v>
      </c>
      <c r="P24" s="18">
        <f>K24+L24+M24+N24+O24</f>
        <v>109</v>
      </c>
      <c r="Q24" s="19"/>
      <c r="R24" s="13">
        <v>113</v>
      </c>
      <c r="S24" s="13">
        <v>113</v>
      </c>
      <c r="T24" s="13">
        <v>113</v>
      </c>
      <c r="U24" s="13">
        <v>170.5</v>
      </c>
      <c r="V24" s="20">
        <f>IF(U24=0,0,U24/T24)</f>
        <v>1.508849557522124</v>
      </c>
      <c r="W24" s="13">
        <f>2016-YEAR(Y24)</f>
        <v>7</v>
      </c>
      <c r="X24" t="s">
        <v>15</v>
      </c>
      <c r="Y24" s="7">
        <v>40062</v>
      </c>
    </row>
    <row r="25" spans="1:25" ht="15.75">
      <c r="A25" s="2">
        <v>23</v>
      </c>
      <c r="B25" s="3" t="s">
        <v>25</v>
      </c>
      <c r="C25" s="3" t="s">
        <v>69</v>
      </c>
      <c r="D25" s="13">
        <v>1324.5</v>
      </c>
      <c r="E25" s="13">
        <v>1310</v>
      </c>
      <c r="F25" s="13">
        <v>1327.5</v>
      </c>
      <c r="G25" s="13">
        <f>(D25+E25+F25)/3</f>
        <v>1320.6666666666667</v>
      </c>
      <c r="H25" s="13">
        <v>118</v>
      </c>
      <c r="I25" s="12">
        <v>103</v>
      </c>
      <c r="J25" s="14">
        <f>IF(I25&lt;15,0,I25/(H25/100))</f>
        <v>87.28813559322035</v>
      </c>
      <c r="K25" s="15">
        <v>37</v>
      </c>
      <c r="L25" s="16">
        <v>4</v>
      </c>
      <c r="M25" s="11">
        <v>32</v>
      </c>
      <c r="N25" s="17">
        <v>18</v>
      </c>
      <c r="O25" s="13">
        <v>20</v>
      </c>
      <c r="P25" s="18">
        <f>K25+L25+M25+N25+O25</f>
        <v>111</v>
      </c>
      <c r="Q25" s="19">
        <v>4</v>
      </c>
      <c r="R25" s="13">
        <v>7</v>
      </c>
      <c r="S25" s="13">
        <v>17</v>
      </c>
      <c r="T25" s="13">
        <v>23</v>
      </c>
      <c r="U25" s="13">
        <v>27.5</v>
      </c>
      <c r="V25" s="20">
        <f>IF(U25=0,0,U25/T25)</f>
        <v>1.1956521739130435</v>
      </c>
      <c r="W25" s="13">
        <f>2016-YEAR(Y25)</f>
        <v>6</v>
      </c>
      <c r="X25" t="s">
        <v>12</v>
      </c>
      <c r="Y25" s="7">
        <v>40472</v>
      </c>
    </row>
    <row r="26" spans="1:25" ht="15.75">
      <c r="A26" s="2">
        <v>24</v>
      </c>
      <c r="B26" s="3" t="s">
        <v>38</v>
      </c>
      <c r="C26" s="3" t="s">
        <v>42</v>
      </c>
      <c r="D26" s="13">
        <v>1299</v>
      </c>
      <c r="E26" s="13">
        <v>1300</v>
      </c>
      <c r="F26" s="13">
        <v>1465.5</v>
      </c>
      <c r="G26" s="13">
        <f>(D26+E26+F26)/3</f>
        <v>1354.8333333333333</v>
      </c>
      <c r="H26" s="13">
        <v>187</v>
      </c>
      <c r="I26" s="12">
        <v>150</v>
      </c>
      <c r="J26" s="14">
        <f>IF(I26&lt;15,0,I26/(H26/100))</f>
        <v>80.2139037433155</v>
      </c>
      <c r="K26" s="15">
        <v>21</v>
      </c>
      <c r="L26" s="16">
        <v>12</v>
      </c>
      <c r="M26" s="11">
        <v>24</v>
      </c>
      <c r="N26" s="17">
        <v>30</v>
      </c>
      <c r="O26" s="13">
        <v>30</v>
      </c>
      <c r="P26" s="18">
        <f>K26+L26+M26+N26+O26</f>
        <v>117</v>
      </c>
      <c r="Q26" s="19"/>
      <c r="R26" s="13"/>
      <c r="S26" s="13"/>
      <c r="T26" s="13"/>
      <c r="U26" s="13"/>
      <c r="V26" s="20">
        <f>IF(U26=0,0,U26/T26)</f>
        <v>0</v>
      </c>
      <c r="W26" s="13">
        <f>2016-YEAR(Y26)</f>
        <v>12</v>
      </c>
      <c r="X26" t="s">
        <v>15</v>
      </c>
      <c r="Y26" s="7">
        <v>38243</v>
      </c>
    </row>
    <row r="27" spans="1:25" ht="15.75">
      <c r="A27" s="2">
        <v>25</v>
      </c>
      <c r="B27" s="3" t="s">
        <v>107</v>
      </c>
      <c r="C27" s="3" t="s">
        <v>108</v>
      </c>
      <c r="D27" s="13">
        <v>1371.5</v>
      </c>
      <c r="E27" s="13">
        <v>1300</v>
      </c>
      <c r="F27" s="13">
        <v>1300</v>
      </c>
      <c r="G27" s="13">
        <f>(D27+E27+F27)/3</f>
        <v>1323.8333333333333</v>
      </c>
      <c r="H27" s="13">
        <v>172</v>
      </c>
      <c r="I27" s="12">
        <v>71</v>
      </c>
      <c r="J27" s="14">
        <f>IF(I27&lt;15,0,I27/(H27/100))</f>
        <v>41.27906976744186</v>
      </c>
      <c r="K27" s="15">
        <v>36</v>
      </c>
      <c r="L27" s="16">
        <v>43</v>
      </c>
      <c r="M27" s="11">
        <v>34</v>
      </c>
      <c r="N27" s="17">
        <v>4</v>
      </c>
      <c r="O27" s="13">
        <v>2</v>
      </c>
      <c r="P27" s="18">
        <f>K27+L27+M27+N27+O27</f>
        <v>119</v>
      </c>
      <c r="Q27" s="19">
        <v>99</v>
      </c>
      <c r="R27" s="13">
        <v>107</v>
      </c>
      <c r="S27" s="13">
        <v>134</v>
      </c>
      <c r="T27" s="13">
        <v>172</v>
      </c>
      <c r="U27" s="13">
        <v>232</v>
      </c>
      <c r="V27" s="20">
        <f>IF(U27=0,0,U27/T27)</f>
        <v>1.3488372093023255</v>
      </c>
      <c r="W27" s="13">
        <f>2016-YEAR(Y27)</f>
        <v>12</v>
      </c>
      <c r="X27" t="s">
        <v>12</v>
      </c>
      <c r="Y27" s="7">
        <v>38155</v>
      </c>
    </row>
    <row r="28" spans="1:25" ht="15.75">
      <c r="A28" s="2">
        <v>26</v>
      </c>
      <c r="B28" s="3" t="s">
        <v>25</v>
      </c>
      <c r="C28" s="3" t="s">
        <v>26</v>
      </c>
      <c r="D28" s="13">
        <v>1321.5</v>
      </c>
      <c r="E28" s="13">
        <v>1300</v>
      </c>
      <c r="F28" s="13">
        <v>1404.5</v>
      </c>
      <c r="G28" s="13">
        <f>(D28+E28+F28)/3</f>
        <v>1342</v>
      </c>
      <c r="H28" s="13">
        <v>423</v>
      </c>
      <c r="I28" s="12">
        <v>221</v>
      </c>
      <c r="J28" s="14">
        <f>IF(I28&lt;15,0,I28/(H28/100))</f>
        <v>52.24586288416075</v>
      </c>
      <c r="K28" s="15">
        <v>33</v>
      </c>
      <c r="L28" s="16">
        <v>38</v>
      </c>
      <c r="M28" s="11">
        <v>18</v>
      </c>
      <c r="N28" s="17">
        <v>17</v>
      </c>
      <c r="O28" s="13">
        <v>15</v>
      </c>
      <c r="P28" s="18">
        <f>K28+L28+M28+N28+O28</f>
        <v>121</v>
      </c>
      <c r="Q28" s="19"/>
      <c r="R28" s="13"/>
      <c r="S28" s="13">
        <v>17</v>
      </c>
      <c r="T28" s="13">
        <v>55</v>
      </c>
      <c r="U28" s="13">
        <v>28.5</v>
      </c>
      <c r="V28" s="20">
        <f>IF(U28=0,0,U28/T28)</f>
        <v>0.5181818181818182</v>
      </c>
      <c r="W28" s="13">
        <f>2016-YEAR(Y28)</f>
        <v>11</v>
      </c>
      <c r="X28" t="s">
        <v>15</v>
      </c>
      <c r="Y28" s="7">
        <v>38555</v>
      </c>
    </row>
    <row r="29" spans="1:25" ht="15.75">
      <c r="A29" s="2">
        <v>27</v>
      </c>
      <c r="B29" s="3" t="s">
        <v>109</v>
      </c>
      <c r="C29" s="3" t="s">
        <v>115</v>
      </c>
      <c r="D29" s="13">
        <v>1301</v>
      </c>
      <c r="E29" s="13">
        <v>1303</v>
      </c>
      <c r="F29" s="13">
        <v>1307.5</v>
      </c>
      <c r="G29" s="13">
        <f>(D29+E29+F29)/3</f>
        <v>1303.8333333333333</v>
      </c>
      <c r="H29" s="13">
        <v>138</v>
      </c>
      <c r="I29" s="12">
        <v>111</v>
      </c>
      <c r="J29" s="14">
        <f>IF(I29&lt;15,0,I29/(H29/100))</f>
        <v>80.43478260869566</v>
      </c>
      <c r="K29" s="15">
        <v>44</v>
      </c>
      <c r="L29" s="16">
        <v>11</v>
      </c>
      <c r="M29" s="11">
        <v>30</v>
      </c>
      <c r="N29" s="17">
        <v>21</v>
      </c>
      <c r="O29" s="13">
        <v>19</v>
      </c>
      <c r="P29" s="18">
        <f>K29+L29+M29+N29+O29</f>
        <v>125</v>
      </c>
      <c r="Q29" s="19">
        <v>31</v>
      </c>
      <c r="R29" s="13">
        <v>31</v>
      </c>
      <c r="S29" s="13">
        <v>31</v>
      </c>
      <c r="T29" s="13">
        <v>31</v>
      </c>
      <c r="U29" s="13">
        <v>15.5</v>
      </c>
      <c r="V29" s="20">
        <f>IF(U29=0,0,U29/T29)</f>
        <v>0.5</v>
      </c>
      <c r="W29" s="13">
        <f>2016-YEAR(Y29)</f>
        <v>11</v>
      </c>
      <c r="X29" t="s">
        <v>12</v>
      </c>
      <c r="Y29" s="7">
        <v>38564</v>
      </c>
    </row>
    <row r="30" spans="1:25" ht="15.75">
      <c r="A30" s="2">
        <v>28</v>
      </c>
      <c r="B30" s="3" t="s">
        <v>40</v>
      </c>
      <c r="C30" s="3" t="s">
        <v>59</v>
      </c>
      <c r="D30" s="13">
        <v>1303</v>
      </c>
      <c r="E30" s="13">
        <v>1300</v>
      </c>
      <c r="F30" s="13">
        <v>1435</v>
      </c>
      <c r="G30" s="13">
        <f>(D30+E30+F30)/3</f>
        <v>1346</v>
      </c>
      <c r="H30" s="13">
        <v>153</v>
      </c>
      <c r="I30" s="12">
        <v>127</v>
      </c>
      <c r="J30" s="14">
        <f>IF(I30&lt;15,0,I30/(H30/100))</f>
        <v>83.00653594771242</v>
      </c>
      <c r="K30" s="15">
        <v>27</v>
      </c>
      <c r="L30" s="16">
        <v>9</v>
      </c>
      <c r="M30" s="11">
        <v>27</v>
      </c>
      <c r="N30" s="17">
        <v>31</v>
      </c>
      <c r="O30" s="13">
        <v>31</v>
      </c>
      <c r="P30" s="18">
        <f>K30+L30+M30+N30+O30</f>
        <v>125</v>
      </c>
      <c r="Q30" s="19"/>
      <c r="R30" s="13"/>
      <c r="S30" s="13"/>
      <c r="T30" s="13"/>
      <c r="U30" s="13"/>
      <c r="V30" s="20">
        <f>IF(U30=0,0,U30/T30)</f>
        <v>0</v>
      </c>
      <c r="W30" s="13">
        <f>2016-YEAR(Y30)</f>
        <v>13</v>
      </c>
      <c r="X30" t="s">
        <v>15</v>
      </c>
      <c r="Y30" s="7">
        <v>37883</v>
      </c>
    </row>
    <row r="31" spans="1:25" ht="15.75">
      <c r="A31" s="2">
        <v>29</v>
      </c>
      <c r="B31" s="3" t="s">
        <v>105</v>
      </c>
      <c r="C31" s="3" t="s">
        <v>106</v>
      </c>
      <c r="D31" s="13">
        <v>1314.5</v>
      </c>
      <c r="E31" s="13">
        <v>1303</v>
      </c>
      <c r="F31" s="13">
        <v>1300</v>
      </c>
      <c r="G31" s="13">
        <f>(D31+E31+F31)/3</f>
        <v>1305.8333333333333</v>
      </c>
      <c r="H31" s="13">
        <v>49</v>
      </c>
      <c r="I31" s="12">
        <v>42</v>
      </c>
      <c r="J31" s="14">
        <f>IF(I31&lt;15,0,I31/(H31/100))</f>
        <v>85.71428571428572</v>
      </c>
      <c r="K31" s="15">
        <v>42</v>
      </c>
      <c r="L31" s="16">
        <v>5</v>
      </c>
      <c r="M31" s="11">
        <v>39</v>
      </c>
      <c r="N31" s="17">
        <v>22</v>
      </c>
      <c r="O31" s="13">
        <v>21</v>
      </c>
      <c r="P31" s="18">
        <f>K31+L31+M31+N31+O31</f>
        <v>129</v>
      </c>
      <c r="Q31" s="19"/>
      <c r="R31" s="13"/>
      <c r="S31" s="13">
        <v>6</v>
      </c>
      <c r="T31" s="13">
        <v>16</v>
      </c>
      <c r="U31" s="13">
        <v>9</v>
      </c>
      <c r="V31" s="20">
        <f>IF(U31=0,0,U31/T31)</f>
        <v>0.5625</v>
      </c>
      <c r="W31" s="13">
        <f>2016-YEAR(Y31)</f>
        <v>10</v>
      </c>
      <c r="X31" t="s">
        <v>15</v>
      </c>
      <c r="Y31" s="7">
        <v>38721</v>
      </c>
    </row>
    <row r="32" spans="1:25" ht="15.75">
      <c r="A32" s="2">
        <v>30</v>
      </c>
      <c r="B32" s="3" t="s">
        <v>125</v>
      </c>
      <c r="C32" s="3" t="s">
        <v>126</v>
      </c>
      <c r="D32" s="13">
        <v>1300</v>
      </c>
      <c r="E32" s="13">
        <v>1300</v>
      </c>
      <c r="F32" s="13">
        <v>1300</v>
      </c>
      <c r="G32" s="13">
        <f>(D32+E32+F32)/3</f>
        <v>1300</v>
      </c>
      <c r="H32" s="13">
        <v>462</v>
      </c>
      <c r="I32" s="12">
        <v>262</v>
      </c>
      <c r="J32" s="14">
        <f>IF(I32&lt;15,0,I32/(H32/100))</f>
        <v>56.70995670995671</v>
      </c>
      <c r="K32" s="15">
        <v>48</v>
      </c>
      <c r="L32" s="16">
        <v>36</v>
      </c>
      <c r="M32" s="11">
        <v>9</v>
      </c>
      <c r="N32" s="17">
        <v>20</v>
      </c>
      <c r="O32" s="13">
        <v>18</v>
      </c>
      <c r="P32" s="18">
        <f>K32+L32+M32+N32+O32</f>
        <v>131</v>
      </c>
      <c r="Q32" s="19"/>
      <c r="R32" s="13"/>
      <c r="S32" s="13">
        <v>19</v>
      </c>
      <c r="T32" s="13">
        <v>36</v>
      </c>
      <c r="U32" s="13">
        <v>18</v>
      </c>
      <c r="V32" s="20">
        <f>IF(U32=0,0,U32/T32)</f>
        <v>0.5</v>
      </c>
      <c r="W32" s="13">
        <f>2016-YEAR(Y32)</f>
        <v>8</v>
      </c>
      <c r="X32" t="s">
        <v>15</v>
      </c>
      <c r="Y32" s="7">
        <v>39604</v>
      </c>
    </row>
    <row r="33" spans="1:25" ht="15.75">
      <c r="A33" s="2">
        <v>31</v>
      </c>
      <c r="B33" s="3" t="s">
        <v>75</v>
      </c>
      <c r="C33" s="3" t="s">
        <v>76</v>
      </c>
      <c r="D33" s="13">
        <v>1300</v>
      </c>
      <c r="E33" s="13">
        <v>1300</v>
      </c>
      <c r="F33" s="13">
        <v>1426.5</v>
      </c>
      <c r="G33" s="13">
        <f>(D33+E33+F33)/3</f>
        <v>1342.1666666666667</v>
      </c>
      <c r="H33" s="13">
        <v>116</v>
      </c>
      <c r="I33" s="12">
        <v>106</v>
      </c>
      <c r="J33" s="14">
        <f>IF(I33&lt;15,0,I33/(H33/100))</f>
        <v>91.37931034482759</v>
      </c>
      <c r="K33" s="15">
        <v>32</v>
      </c>
      <c r="L33" s="16">
        <v>1</v>
      </c>
      <c r="M33" s="11">
        <v>31</v>
      </c>
      <c r="N33" s="17">
        <v>34</v>
      </c>
      <c r="O33" s="13">
        <v>34</v>
      </c>
      <c r="P33" s="18">
        <f>K33+L33+M33+N33+O33</f>
        <v>132</v>
      </c>
      <c r="Q33" s="19"/>
      <c r="R33" s="13"/>
      <c r="S33" s="13"/>
      <c r="T33" s="13"/>
      <c r="U33" s="13"/>
      <c r="V33" s="20">
        <f>IF(U33=0,0,U33/T33)</f>
        <v>0</v>
      </c>
      <c r="W33" s="13">
        <f>2016-YEAR(Y33)</f>
        <v>18</v>
      </c>
      <c r="X33" t="s">
        <v>16</v>
      </c>
      <c r="Y33" s="7">
        <v>36111</v>
      </c>
    </row>
    <row r="34" spans="1:25" ht="15.75">
      <c r="A34" s="2">
        <v>32</v>
      </c>
      <c r="B34" s="3" t="s">
        <v>31</v>
      </c>
      <c r="C34" s="3" t="s">
        <v>47</v>
      </c>
      <c r="D34" s="13">
        <v>1300</v>
      </c>
      <c r="E34" s="13">
        <v>1300</v>
      </c>
      <c r="F34" s="13">
        <v>1429.5</v>
      </c>
      <c r="G34" s="13">
        <f>(D34+E34+F34)/3</f>
        <v>1343.1666666666667</v>
      </c>
      <c r="H34" s="13">
        <v>132</v>
      </c>
      <c r="I34" s="12">
        <v>112</v>
      </c>
      <c r="J34" s="14">
        <f>IF(I34&lt;15,0,I34/(H34/100))</f>
        <v>84.84848484848484</v>
      </c>
      <c r="K34" s="15">
        <v>31</v>
      </c>
      <c r="L34" s="16">
        <v>7</v>
      </c>
      <c r="M34" s="11">
        <v>29</v>
      </c>
      <c r="N34" s="17">
        <v>33</v>
      </c>
      <c r="O34" s="13">
        <v>33</v>
      </c>
      <c r="P34" s="18">
        <f>K34+L34+M34+N34+O34</f>
        <v>133</v>
      </c>
      <c r="Q34" s="19"/>
      <c r="R34" s="13"/>
      <c r="S34" s="13"/>
      <c r="T34" s="13"/>
      <c r="U34" s="13"/>
      <c r="V34" s="20">
        <f>IF(U34=0,0,U34/T34)</f>
        <v>0</v>
      </c>
      <c r="W34" s="13">
        <f>2016-YEAR(Y34)</f>
        <v>13</v>
      </c>
      <c r="X34" t="s">
        <v>15</v>
      </c>
      <c r="Y34" s="7">
        <v>37902</v>
      </c>
    </row>
    <row r="35" spans="1:25" ht="15.75">
      <c r="A35" s="2">
        <v>33</v>
      </c>
      <c r="B35" s="3" t="s">
        <v>34</v>
      </c>
      <c r="C35" s="3" t="s">
        <v>64</v>
      </c>
      <c r="D35" s="13">
        <v>1306.5</v>
      </c>
      <c r="E35" s="13">
        <v>1300</v>
      </c>
      <c r="F35" s="13">
        <v>1448.5</v>
      </c>
      <c r="G35" s="13">
        <f>(D35+E35+F35)/3</f>
        <v>1351.6666666666667</v>
      </c>
      <c r="H35" s="13">
        <v>297</v>
      </c>
      <c r="I35" s="12">
        <v>185</v>
      </c>
      <c r="J35" s="14">
        <f>IF(I35&lt;15,0,I35/(H35/100))</f>
        <v>62.289562289562284</v>
      </c>
      <c r="K35" s="15">
        <v>24</v>
      </c>
      <c r="L35" s="16">
        <v>33</v>
      </c>
      <c r="M35" s="11">
        <v>20</v>
      </c>
      <c r="N35" s="17">
        <v>29</v>
      </c>
      <c r="O35" s="13">
        <v>29</v>
      </c>
      <c r="P35" s="18">
        <f>K35+L35+M35+N35+O35</f>
        <v>135</v>
      </c>
      <c r="Q35" s="19"/>
      <c r="R35" s="13"/>
      <c r="S35" s="13"/>
      <c r="T35" s="13"/>
      <c r="U35" s="13"/>
      <c r="V35" s="20">
        <f>IF(U35=0,0,U35/T35)</f>
        <v>0</v>
      </c>
      <c r="W35" s="13">
        <f>2016-YEAR(Y35)</f>
        <v>9</v>
      </c>
      <c r="X35" t="s">
        <v>15</v>
      </c>
      <c r="Y35" s="7">
        <v>39103</v>
      </c>
    </row>
    <row r="36" spans="1:25" ht="15.75">
      <c r="A36" s="2">
        <v>34</v>
      </c>
      <c r="B36" s="3" t="s">
        <v>40</v>
      </c>
      <c r="C36" s="3" t="s">
        <v>41</v>
      </c>
      <c r="D36" s="13">
        <v>1601</v>
      </c>
      <c r="E36" s="13">
        <v>1600</v>
      </c>
      <c r="F36" s="13">
        <v>1611.5</v>
      </c>
      <c r="G36" s="13">
        <f>(D36+E36+F36)/3</f>
        <v>1604.1666666666667</v>
      </c>
      <c r="H36" s="13">
        <v>26</v>
      </c>
      <c r="I36" s="12">
        <v>21</v>
      </c>
      <c r="J36" s="14">
        <f>IF(I36&lt;15,0,I36/(H36/100))</f>
        <v>80.76923076923076</v>
      </c>
      <c r="K36" s="15">
        <v>3</v>
      </c>
      <c r="L36" s="16">
        <v>10</v>
      </c>
      <c r="M36" s="11">
        <v>41</v>
      </c>
      <c r="N36" s="17">
        <v>41</v>
      </c>
      <c r="O36" s="13">
        <v>41</v>
      </c>
      <c r="P36" s="18">
        <f>K36+L36+M36+N36+O36</f>
        <v>136</v>
      </c>
      <c r="Q36" s="19"/>
      <c r="R36" s="13"/>
      <c r="S36" s="13"/>
      <c r="T36" s="13"/>
      <c r="U36" s="13"/>
      <c r="V36" s="20">
        <f>IF(U36=0,0,U36/T36)</f>
        <v>0</v>
      </c>
      <c r="W36" s="13">
        <f>2016-YEAR(Y36)</f>
        <v>14</v>
      </c>
      <c r="X36" t="s">
        <v>15</v>
      </c>
      <c r="Y36" s="7">
        <v>37310</v>
      </c>
    </row>
    <row r="37" spans="1:25" ht="15.75">
      <c r="A37" s="2">
        <v>35</v>
      </c>
      <c r="B37" s="3" t="s">
        <v>62</v>
      </c>
      <c r="C37" s="3" t="s">
        <v>63</v>
      </c>
      <c r="D37" s="13">
        <v>1327</v>
      </c>
      <c r="E37" s="13">
        <v>1320.75</v>
      </c>
      <c r="F37" s="13">
        <v>1383.5</v>
      </c>
      <c r="G37" s="13">
        <f>(D37+E37+F37)/3</f>
        <v>1343.75</v>
      </c>
      <c r="H37" s="13">
        <v>152</v>
      </c>
      <c r="I37" s="12">
        <v>117</v>
      </c>
      <c r="J37" s="14">
        <f>IF(I37&lt;15,0,I37/(H37/100))</f>
        <v>76.97368421052632</v>
      </c>
      <c r="K37" s="15">
        <v>29</v>
      </c>
      <c r="L37" s="16">
        <v>18</v>
      </c>
      <c r="M37" s="11">
        <v>28</v>
      </c>
      <c r="N37" s="17">
        <v>32</v>
      </c>
      <c r="O37" s="13">
        <v>32</v>
      </c>
      <c r="P37" s="18">
        <f>K37+L37+M37+N37+O37</f>
        <v>139</v>
      </c>
      <c r="Q37" s="19"/>
      <c r="R37" s="13"/>
      <c r="S37" s="13"/>
      <c r="T37" s="13"/>
      <c r="U37" s="13"/>
      <c r="V37" s="20">
        <f>IF(U37=0,0,U37/T37)</f>
        <v>0</v>
      </c>
      <c r="W37" s="13">
        <f>2016-YEAR(Y37)</f>
        <v>15</v>
      </c>
      <c r="X37" t="s">
        <v>15</v>
      </c>
      <c r="Y37" s="7">
        <v>36984</v>
      </c>
    </row>
    <row r="38" spans="1:25" ht="15.75">
      <c r="A38" s="2">
        <v>36</v>
      </c>
      <c r="B38" s="3" t="s">
        <v>13</v>
      </c>
      <c r="C38" s="3" t="s">
        <v>14</v>
      </c>
      <c r="D38" s="13">
        <v>1599</v>
      </c>
      <c r="E38" s="13">
        <v>1600</v>
      </c>
      <c r="F38" s="13">
        <v>1616.5</v>
      </c>
      <c r="G38" s="13">
        <f>(D38+E38+F38)/3</f>
        <v>1605.1666666666667</v>
      </c>
      <c r="H38" s="13">
        <v>120</v>
      </c>
      <c r="I38" s="12">
        <v>70</v>
      </c>
      <c r="J38" s="14">
        <f>IF(I38&lt;15,0,I38/(H38/100))</f>
        <v>58.333333333333336</v>
      </c>
      <c r="K38" s="15">
        <v>2</v>
      </c>
      <c r="L38" s="16">
        <v>34</v>
      </c>
      <c r="M38" s="11">
        <v>35</v>
      </c>
      <c r="N38" s="17">
        <v>36</v>
      </c>
      <c r="O38" s="13">
        <v>36</v>
      </c>
      <c r="P38" s="18">
        <f>K38+L38+M38+N38+O38</f>
        <v>143</v>
      </c>
      <c r="Q38" s="19"/>
      <c r="R38" s="13"/>
      <c r="S38" s="13"/>
      <c r="T38" s="13"/>
      <c r="U38" s="13"/>
      <c r="V38" s="20">
        <f>IF(U38=0,0,U38/T38)</f>
        <v>0</v>
      </c>
      <c r="W38" s="13">
        <f>2016-YEAR(Y38)</f>
        <v>13</v>
      </c>
      <c r="X38" t="s">
        <v>15</v>
      </c>
      <c r="Y38" s="7">
        <v>37817</v>
      </c>
    </row>
    <row r="39" spans="1:25" ht="15.75">
      <c r="A39" s="2">
        <v>37</v>
      </c>
      <c r="B39" s="3" t="s">
        <v>34</v>
      </c>
      <c r="C39" s="3" t="s">
        <v>43</v>
      </c>
      <c r="D39" s="13">
        <v>1315</v>
      </c>
      <c r="E39" s="13">
        <v>1315</v>
      </c>
      <c r="F39" s="13">
        <v>1373.5</v>
      </c>
      <c r="G39" s="13">
        <f>(D39+E39+F39)/3</f>
        <v>1334.5</v>
      </c>
      <c r="H39" s="13">
        <v>67</v>
      </c>
      <c r="I39" s="12">
        <v>50</v>
      </c>
      <c r="J39" s="14">
        <f>IF(I39&lt;15,0,I39/(H39/100))</f>
        <v>74.62686567164178</v>
      </c>
      <c r="K39" s="15">
        <v>34</v>
      </c>
      <c r="L39" s="16">
        <v>22</v>
      </c>
      <c r="M39" s="11">
        <v>37</v>
      </c>
      <c r="N39" s="17">
        <v>38</v>
      </c>
      <c r="O39" s="13">
        <v>38</v>
      </c>
      <c r="P39" s="18">
        <f>K39+L39+M39+N39+O39</f>
        <v>169</v>
      </c>
      <c r="Q39" s="19"/>
      <c r="R39" s="13"/>
      <c r="S39" s="13"/>
      <c r="T39" s="13"/>
      <c r="U39" s="13"/>
      <c r="V39" s="20">
        <f>IF(U39=0,0,U39/T39)</f>
        <v>0</v>
      </c>
      <c r="W39" s="13">
        <f>2016-YEAR(Y39)</f>
        <v>14</v>
      </c>
      <c r="X39" t="s">
        <v>15</v>
      </c>
      <c r="Y39" s="7">
        <v>37454</v>
      </c>
    </row>
    <row r="40" spans="1:25" ht="15.75">
      <c r="A40" s="2">
        <v>38</v>
      </c>
      <c r="B40" s="3" t="s">
        <v>30</v>
      </c>
      <c r="C40" s="3" t="s">
        <v>41</v>
      </c>
      <c r="D40" s="13">
        <v>1600</v>
      </c>
      <c r="E40" s="13">
        <v>1600</v>
      </c>
      <c r="F40" s="13">
        <v>1587.5</v>
      </c>
      <c r="G40" s="13">
        <f>(D40+E40+F40)/3</f>
        <v>1595.8333333333333</v>
      </c>
      <c r="H40" s="13">
        <v>37</v>
      </c>
      <c r="I40" s="12">
        <v>18</v>
      </c>
      <c r="J40" s="14">
        <f>IF(I40&lt;15,0,I40/(H40/100))</f>
        <v>48.64864864864865</v>
      </c>
      <c r="K40" s="15">
        <v>4</v>
      </c>
      <c r="L40" s="16">
        <v>41</v>
      </c>
      <c r="M40" s="11">
        <v>43</v>
      </c>
      <c r="N40" s="17">
        <v>43</v>
      </c>
      <c r="O40" s="13">
        <v>43</v>
      </c>
      <c r="P40" s="18">
        <f>K40+L40+M40+N40+O40</f>
        <v>174</v>
      </c>
      <c r="Q40" s="19"/>
      <c r="R40" s="13"/>
      <c r="S40" s="13"/>
      <c r="T40" s="13"/>
      <c r="U40" s="13"/>
      <c r="V40" s="20">
        <f>IF(U40=0,0,U40/T40)</f>
        <v>0</v>
      </c>
      <c r="W40" s="13">
        <f>2016-YEAR(Y40)</f>
        <v>11</v>
      </c>
      <c r="X40" t="s">
        <v>15</v>
      </c>
      <c r="Y40" s="7">
        <v>38519</v>
      </c>
    </row>
    <row r="41" spans="1:25" ht="15.75">
      <c r="A41" s="2">
        <v>39</v>
      </c>
      <c r="B41" s="3" t="s">
        <v>73</v>
      </c>
      <c r="C41" s="3" t="s">
        <v>114</v>
      </c>
      <c r="D41" s="13">
        <v>1300</v>
      </c>
      <c r="E41" s="13">
        <v>1300</v>
      </c>
      <c r="F41" s="13">
        <v>1300</v>
      </c>
      <c r="G41" s="13">
        <f>(D41+E41+F41)/3</f>
        <v>1300</v>
      </c>
      <c r="H41" s="13">
        <v>74</v>
      </c>
      <c r="I41" s="12">
        <v>57</v>
      </c>
      <c r="J41" s="14">
        <f>IF(I41&lt;15,0,I41/(H41/100))</f>
        <v>77.02702702702703</v>
      </c>
      <c r="K41" s="15">
        <v>50</v>
      </c>
      <c r="L41" s="16">
        <v>17</v>
      </c>
      <c r="M41" s="11">
        <v>36</v>
      </c>
      <c r="N41" s="17">
        <v>37</v>
      </c>
      <c r="O41" s="13">
        <v>37</v>
      </c>
      <c r="P41" s="18">
        <f>K41+L41+M41+N41+O41</f>
        <v>177</v>
      </c>
      <c r="Q41" s="19"/>
      <c r="R41" s="13"/>
      <c r="S41" s="13"/>
      <c r="T41" s="13"/>
      <c r="U41" s="13"/>
      <c r="V41" s="20">
        <f>IF(U41=0,0,U41/T41)</f>
        <v>0</v>
      </c>
      <c r="W41" s="13">
        <f>2016-YEAR(Y41)</f>
        <v>14</v>
      </c>
      <c r="X41" t="s">
        <v>12</v>
      </c>
      <c r="Y41" s="7">
        <v>37386</v>
      </c>
    </row>
    <row r="42" spans="1:25" ht="15.75">
      <c r="A42" s="2">
        <v>40</v>
      </c>
      <c r="B42" s="3" t="s">
        <v>78</v>
      </c>
      <c r="C42" s="3" t="s">
        <v>79</v>
      </c>
      <c r="D42" s="13">
        <v>1363.5</v>
      </c>
      <c r="E42" s="13">
        <v>1350</v>
      </c>
      <c r="F42" s="13">
        <v>1343.5</v>
      </c>
      <c r="G42" s="13">
        <f>(D42+E42+F42)/3</f>
        <v>1352.3333333333333</v>
      </c>
      <c r="H42" s="13">
        <v>91</v>
      </c>
      <c r="I42" s="12">
        <v>45</v>
      </c>
      <c r="J42" s="14">
        <f>IF(I42&lt;15,0,I42/(H42/100))</f>
        <v>49.450549450549445</v>
      </c>
      <c r="K42" s="15">
        <v>22</v>
      </c>
      <c r="L42" s="16">
        <v>40</v>
      </c>
      <c r="M42" s="11">
        <v>38</v>
      </c>
      <c r="N42" s="17">
        <v>39</v>
      </c>
      <c r="O42" s="13">
        <v>39</v>
      </c>
      <c r="P42" s="18">
        <f>K42+L42+M42+N42+O42</f>
        <v>178</v>
      </c>
      <c r="Q42" s="19"/>
      <c r="R42" s="13"/>
      <c r="S42" s="13"/>
      <c r="T42" s="13"/>
      <c r="U42" s="13"/>
      <c r="V42" s="20">
        <f>IF(U42=0,0,U42/T42)</f>
        <v>0</v>
      </c>
      <c r="W42" s="13">
        <f>2016-YEAR(Y42)</f>
        <v>11</v>
      </c>
      <c r="X42" t="s">
        <v>80</v>
      </c>
      <c r="Y42" s="7">
        <v>38512</v>
      </c>
    </row>
    <row r="43" spans="1:25" ht="15.75">
      <c r="A43" s="2">
        <v>41</v>
      </c>
      <c r="B43" s="3" t="s">
        <v>23</v>
      </c>
      <c r="C43" s="3" t="s">
        <v>58</v>
      </c>
      <c r="D43" s="13">
        <v>1300</v>
      </c>
      <c r="E43" s="13">
        <v>1300</v>
      </c>
      <c r="F43" s="13">
        <v>1324</v>
      </c>
      <c r="G43" s="13">
        <f>(D43+E43+F43)/3</f>
        <v>1308</v>
      </c>
      <c r="H43" s="13">
        <v>24</v>
      </c>
      <c r="I43" s="12">
        <v>19</v>
      </c>
      <c r="J43" s="14">
        <f>IF(I43&lt;15,0,I43/(H43/100))</f>
        <v>79.16666666666667</v>
      </c>
      <c r="K43" s="15">
        <v>41</v>
      </c>
      <c r="L43" s="16">
        <v>14</v>
      </c>
      <c r="M43" s="11">
        <v>42</v>
      </c>
      <c r="N43" s="17">
        <v>42</v>
      </c>
      <c r="O43" s="13">
        <v>42</v>
      </c>
      <c r="P43" s="18">
        <f>K43+L43+M43+N43+O43</f>
        <v>181</v>
      </c>
      <c r="Q43" s="19"/>
      <c r="R43" s="13"/>
      <c r="S43" s="13"/>
      <c r="T43" s="13"/>
      <c r="U43" s="13"/>
      <c r="V43" s="20">
        <f>IF(U43=0,0,U43/T43)</f>
        <v>0</v>
      </c>
      <c r="W43" s="13">
        <f>2016-YEAR(Y43)</f>
        <v>14</v>
      </c>
      <c r="X43" t="s">
        <v>15</v>
      </c>
      <c r="Y43" s="7">
        <v>37542</v>
      </c>
    </row>
    <row r="44" spans="1:25" ht="15.75">
      <c r="A44" s="2">
        <v>42</v>
      </c>
      <c r="B44" s="3" t="s">
        <v>68</v>
      </c>
      <c r="C44" s="3" t="s">
        <v>61</v>
      </c>
      <c r="D44" s="13">
        <v>1317</v>
      </c>
      <c r="E44" s="13">
        <v>1300</v>
      </c>
      <c r="F44" s="13">
        <v>1317</v>
      </c>
      <c r="G44" s="13">
        <f>(D44+E44+F44)/3</f>
        <v>1311.3333333333333</v>
      </c>
      <c r="H44" s="13">
        <v>38</v>
      </c>
      <c r="I44" s="12">
        <v>27</v>
      </c>
      <c r="J44" s="14">
        <f>IF(I44&lt;15,0,I44/(H44/100))</f>
        <v>71.05263157894737</v>
      </c>
      <c r="K44" s="15">
        <v>39</v>
      </c>
      <c r="L44" s="16">
        <v>26</v>
      </c>
      <c r="M44" s="11">
        <v>40</v>
      </c>
      <c r="N44" s="17">
        <v>40</v>
      </c>
      <c r="O44" s="13">
        <v>40</v>
      </c>
      <c r="P44" s="18">
        <f>K44+L44+M44+N44+O44</f>
        <v>185</v>
      </c>
      <c r="Q44" s="19"/>
      <c r="R44" s="13"/>
      <c r="S44" s="13"/>
      <c r="T44" s="13"/>
      <c r="U44" s="13"/>
      <c r="V44" s="20">
        <f>IF(U44=0,0,U44/T44)</f>
        <v>0</v>
      </c>
      <c r="W44" s="13">
        <f>2016-YEAR(Y44)</f>
        <v>18</v>
      </c>
      <c r="X44" t="s">
        <v>15</v>
      </c>
      <c r="Y44" s="7">
        <v>36137</v>
      </c>
    </row>
    <row r="45" spans="1:25" ht="15.75">
      <c r="A45" s="2">
        <v>43</v>
      </c>
      <c r="B45" s="3" t="s">
        <v>21</v>
      </c>
      <c r="C45" s="3" t="s">
        <v>39</v>
      </c>
      <c r="D45" s="13">
        <v>1437</v>
      </c>
      <c r="E45" s="13">
        <v>1437</v>
      </c>
      <c r="F45" s="13">
        <v>1437</v>
      </c>
      <c r="G45" s="13">
        <f>(D45+E45+F45)/3</f>
        <v>1437</v>
      </c>
      <c r="H45" s="13">
        <v>0</v>
      </c>
      <c r="I45" s="12">
        <v>0</v>
      </c>
      <c r="J45" s="14">
        <f>IF(I45&lt;15,0,I45/(H45/100))</f>
        <v>0</v>
      </c>
      <c r="K45" s="15">
        <v>9</v>
      </c>
      <c r="L45" s="16">
        <v>45</v>
      </c>
      <c r="M45" s="11">
        <v>46</v>
      </c>
      <c r="N45" s="17">
        <v>46</v>
      </c>
      <c r="O45" s="13">
        <v>46</v>
      </c>
      <c r="P45" s="18">
        <f>K45+L45+M45+N45+O45</f>
        <v>192</v>
      </c>
      <c r="Q45" s="19"/>
      <c r="R45" s="13"/>
      <c r="S45" s="13"/>
      <c r="T45" s="13"/>
      <c r="U45" s="13"/>
      <c r="V45" s="20">
        <f>IF(U45=0,0,U45/T45)</f>
        <v>0</v>
      </c>
      <c r="W45" s="13">
        <f>2016-YEAR(Y45)</f>
        <v>16</v>
      </c>
      <c r="X45" t="s">
        <v>15</v>
      </c>
      <c r="Y45" s="7">
        <v>36649</v>
      </c>
    </row>
    <row r="46" spans="1:25" ht="15.75">
      <c r="A46" s="2">
        <v>44</v>
      </c>
      <c r="B46" s="3" t="s">
        <v>110</v>
      </c>
      <c r="C46" s="3" t="s">
        <v>114</v>
      </c>
      <c r="D46" s="13">
        <v>1300</v>
      </c>
      <c r="E46" s="13">
        <v>1300</v>
      </c>
      <c r="F46" s="13">
        <v>1300</v>
      </c>
      <c r="G46" s="13">
        <f>(D46+E46+F46)/3</f>
        <v>1300</v>
      </c>
      <c r="H46" s="13">
        <v>206</v>
      </c>
      <c r="I46" s="12">
        <v>99</v>
      </c>
      <c r="J46" s="14">
        <f>IF(I46&lt;15,0,I46/(H46/100))</f>
        <v>48.05825242718446</v>
      </c>
      <c r="K46" s="15">
        <v>49</v>
      </c>
      <c r="L46" s="16">
        <v>42</v>
      </c>
      <c r="M46" s="11">
        <v>33</v>
      </c>
      <c r="N46" s="17">
        <v>35</v>
      </c>
      <c r="O46" s="13">
        <v>35</v>
      </c>
      <c r="P46" s="18">
        <f>K46+L46+M46+N46+O46</f>
        <v>194</v>
      </c>
      <c r="Q46" s="19"/>
      <c r="R46" s="13"/>
      <c r="S46" s="13"/>
      <c r="T46" s="13"/>
      <c r="U46" s="13"/>
      <c r="V46" s="20">
        <f>IF(U46=0,0,U46/T46)</f>
        <v>0</v>
      </c>
      <c r="W46" s="13">
        <f>2016-YEAR(Y46)</f>
        <v>15</v>
      </c>
      <c r="X46" t="s">
        <v>12</v>
      </c>
      <c r="Y46" s="7">
        <v>37054</v>
      </c>
    </row>
    <row r="47" spans="1:25" ht="15.75">
      <c r="A47" s="2">
        <v>45</v>
      </c>
      <c r="B47" s="3" t="s">
        <v>30</v>
      </c>
      <c r="C47" s="3" t="s">
        <v>65</v>
      </c>
      <c r="D47" s="13">
        <v>1357</v>
      </c>
      <c r="E47" s="13">
        <v>1350</v>
      </c>
      <c r="F47" s="13">
        <v>1349</v>
      </c>
      <c r="G47" s="13">
        <f>(D47+E47+F47)/3</f>
        <v>1352</v>
      </c>
      <c r="H47" s="13">
        <v>23</v>
      </c>
      <c r="I47" s="12">
        <v>11</v>
      </c>
      <c r="J47" s="14">
        <f>IF(I47&lt;15,0,I47/(H47/100))</f>
        <v>0</v>
      </c>
      <c r="K47" s="15">
        <v>23</v>
      </c>
      <c r="L47" s="16">
        <v>46</v>
      </c>
      <c r="M47" s="11">
        <v>45</v>
      </c>
      <c r="N47" s="17">
        <v>45</v>
      </c>
      <c r="O47" s="13">
        <v>45</v>
      </c>
      <c r="P47" s="18">
        <f>K47+L47+M47+N47+O47</f>
        <v>204</v>
      </c>
      <c r="Q47" s="19"/>
      <c r="R47" s="13"/>
      <c r="S47" s="13"/>
      <c r="T47" s="13"/>
      <c r="U47" s="13"/>
      <c r="V47" s="20">
        <f>IF(U47=0,0,U47/T47)</f>
        <v>0</v>
      </c>
      <c r="W47" s="13">
        <f>2016-YEAR(Y47)</f>
        <v>17</v>
      </c>
      <c r="X47" t="s">
        <v>15</v>
      </c>
      <c r="Y47" s="7">
        <v>36192</v>
      </c>
    </row>
    <row r="48" spans="1:25" ht="15.75">
      <c r="A48" s="2">
        <v>46</v>
      </c>
      <c r="B48" s="3" t="s">
        <v>60</v>
      </c>
      <c r="C48" s="3" t="s">
        <v>61</v>
      </c>
      <c r="D48" s="13">
        <v>1308</v>
      </c>
      <c r="E48" s="13">
        <v>1299.75</v>
      </c>
      <c r="F48" s="13">
        <v>1308</v>
      </c>
      <c r="G48" s="13">
        <f>(D48+E48+F48)/3</f>
        <v>1305.25</v>
      </c>
      <c r="H48" s="13">
        <v>23</v>
      </c>
      <c r="I48" s="12">
        <v>15</v>
      </c>
      <c r="J48" s="14">
        <f>IF(I48&lt;15,0,I48/(H48/100))</f>
        <v>65.21739130434783</v>
      </c>
      <c r="K48" s="15">
        <v>43</v>
      </c>
      <c r="L48" s="16">
        <v>31</v>
      </c>
      <c r="M48" s="11">
        <v>44</v>
      </c>
      <c r="N48" s="17">
        <v>44</v>
      </c>
      <c r="O48" s="13">
        <v>44</v>
      </c>
      <c r="P48" s="18">
        <f>K48+L48+M48+N48+O48</f>
        <v>206</v>
      </c>
      <c r="Q48" s="19"/>
      <c r="R48" s="13"/>
      <c r="S48" s="13"/>
      <c r="T48" s="13"/>
      <c r="U48" s="13"/>
      <c r="V48" s="20">
        <f>IF(U48=0,0,U48/T48)</f>
        <v>0</v>
      </c>
      <c r="W48" s="13">
        <f>2016-YEAR(Y48)</f>
        <v>18</v>
      </c>
      <c r="X48" t="s">
        <v>15</v>
      </c>
      <c r="Y48" s="7">
        <v>36137</v>
      </c>
    </row>
    <row r="49" spans="1:25" ht="15.75">
      <c r="A49" s="2">
        <v>47</v>
      </c>
      <c r="B49" s="3" t="s">
        <v>99</v>
      </c>
      <c r="C49" s="3" t="s">
        <v>100</v>
      </c>
      <c r="D49" s="13">
        <v>1350</v>
      </c>
      <c r="E49" s="13">
        <v>1350</v>
      </c>
      <c r="F49" s="13">
        <v>1350</v>
      </c>
      <c r="G49" s="13">
        <f>(D49+E49+F49)/3</f>
        <v>1350</v>
      </c>
      <c r="H49" s="13">
        <v>3</v>
      </c>
      <c r="I49" s="12">
        <v>0</v>
      </c>
      <c r="J49" s="14">
        <f>IF(I49&lt;15,0,I49/(H49/100))</f>
        <v>0</v>
      </c>
      <c r="K49" s="15">
        <v>25</v>
      </c>
      <c r="L49" s="16">
        <v>47</v>
      </c>
      <c r="M49" s="11">
        <v>47</v>
      </c>
      <c r="N49" s="17">
        <v>47</v>
      </c>
      <c r="O49" s="13">
        <v>47</v>
      </c>
      <c r="P49" s="18">
        <f>K49+L49+M49+N49+O49</f>
        <v>213</v>
      </c>
      <c r="Q49" s="19"/>
      <c r="R49" s="13"/>
      <c r="S49" s="13"/>
      <c r="T49" s="13"/>
      <c r="U49" s="13"/>
      <c r="V49" s="20">
        <f>IF(U49=0,0,U49/T49)</f>
        <v>0</v>
      </c>
      <c r="W49" s="13">
        <f>2016-YEAR(Y49)</f>
        <v>13</v>
      </c>
      <c r="X49" t="s">
        <v>15</v>
      </c>
      <c r="Y49" s="7">
        <v>37883</v>
      </c>
    </row>
    <row r="50" spans="1:25" ht="15.75">
      <c r="A50" s="2">
        <v>48</v>
      </c>
      <c r="B50" s="3" t="s">
        <v>66</v>
      </c>
      <c r="C50" s="3" t="s">
        <v>67</v>
      </c>
      <c r="D50" s="13">
        <v>1300</v>
      </c>
      <c r="E50" s="13">
        <v>1300</v>
      </c>
      <c r="F50" s="13">
        <v>1300</v>
      </c>
      <c r="G50" s="13">
        <f>(D50+E50+F50)/3</f>
        <v>1300</v>
      </c>
      <c r="H50" s="13">
        <v>0</v>
      </c>
      <c r="I50" s="12">
        <v>0</v>
      </c>
      <c r="J50" s="14">
        <f>IF(I50&lt;15,0,I50/(H50/100))</f>
        <v>0</v>
      </c>
      <c r="K50" s="15">
        <v>45</v>
      </c>
      <c r="L50" s="16">
        <v>48</v>
      </c>
      <c r="M50" s="11">
        <v>48</v>
      </c>
      <c r="N50" s="17">
        <v>48</v>
      </c>
      <c r="O50" s="13">
        <v>48</v>
      </c>
      <c r="P50" s="18">
        <f>K50+L50+M50+N50+O50</f>
        <v>237</v>
      </c>
      <c r="Q50" s="19"/>
      <c r="R50" s="13"/>
      <c r="S50" s="13"/>
      <c r="T50" s="13"/>
      <c r="U50" s="13"/>
      <c r="V50" s="20">
        <f>IF(U50=0,0,U50/T50)</f>
        <v>0</v>
      </c>
      <c r="W50" s="13">
        <f>2016-YEAR(Y50)</f>
        <v>12</v>
      </c>
      <c r="X50" t="s">
        <v>15</v>
      </c>
      <c r="Y50" s="7">
        <v>38236</v>
      </c>
    </row>
    <row r="51" spans="1:25" ht="15.75">
      <c r="A51" s="2">
        <v>49</v>
      </c>
      <c r="B51" s="3" t="s">
        <v>22</v>
      </c>
      <c r="C51" s="3" t="s">
        <v>82</v>
      </c>
      <c r="D51" s="13">
        <v>1300</v>
      </c>
      <c r="E51" s="13">
        <v>1300</v>
      </c>
      <c r="F51" s="13">
        <v>1300</v>
      </c>
      <c r="G51" s="13">
        <f>(D51+E51+F51)/3</f>
        <v>1300</v>
      </c>
      <c r="H51" s="13">
        <v>0</v>
      </c>
      <c r="I51" s="12">
        <v>0</v>
      </c>
      <c r="J51" s="14">
        <f>IF(I51&lt;15,0,I51/(H51/100))</f>
        <v>0</v>
      </c>
      <c r="K51" s="15">
        <v>46</v>
      </c>
      <c r="L51" s="16">
        <v>49</v>
      </c>
      <c r="M51" s="11">
        <v>49</v>
      </c>
      <c r="N51" s="17">
        <v>49</v>
      </c>
      <c r="O51" s="13">
        <v>49</v>
      </c>
      <c r="P51" s="18">
        <f>K51+L51+M51+N51+O51</f>
        <v>242</v>
      </c>
      <c r="Q51" s="19"/>
      <c r="R51" s="13"/>
      <c r="S51" s="13"/>
      <c r="T51" s="13"/>
      <c r="U51" s="13"/>
      <c r="V51" s="20">
        <f>IF(U51=0,0,U51/T51)</f>
        <v>0</v>
      </c>
      <c r="W51" s="13">
        <f>2016-YEAR(Y51)</f>
        <v>12</v>
      </c>
      <c r="X51" t="s">
        <v>16</v>
      </c>
      <c r="Y51" s="7">
        <v>38322</v>
      </c>
    </row>
    <row r="52" spans="1:25" ht="15.75">
      <c r="A52" s="2">
        <v>50</v>
      </c>
      <c r="B52" s="3" t="s">
        <v>83</v>
      </c>
      <c r="C52" s="3" t="s">
        <v>84</v>
      </c>
      <c r="D52" s="13">
        <v>1300</v>
      </c>
      <c r="E52" s="13">
        <v>1300</v>
      </c>
      <c r="F52" s="13">
        <v>1300</v>
      </c>
      <c r="G52" s="13">
        <f>(D52+E52+F52)/3</f>
        <v>1300</v>
      </c>
      <c r="H52" s="13">
        <v>0</v>
      </c>
      <c r="I52" s="12">
        <v>0</v>
      </c>
      <c r="J52" s="14">
        <f>IF(I52&lt;15,0,I52/(H52/100))</f>
        <v>0</v>
      </c>
      <c r="K52" s="15">
        <v>47</v>
      </c>
      <c r="L52" s="16">
        <v>50</v>
      </c>
      <c r="M52" s="11">
        <v>50</v>
      </c>
      <c r="N52" s="17">
        <v>50</v>
      </c>
      <c r="O52" s="13">
        <v>50</v>
      </c>
      <c r="P52" s="18">
        <f>K52+L52+M52+N52+O52</f>
        <v>247</v>
      </c>
      <c r="Q52" s="19"/>
      <c r="R52" s="13"/>
      <c r="S52" s="13"/>
      <c r="T52" s="13"/>
      <c r="U52" s="13"/>
      <c r="V52" s="20">
        <f>IF(U52=0,0,U52/T52)</f>
        <v>0</v>
      </c>
      <c r="W52" s="13">
        <f>2016-YEAR(Y52)</f>
        <v>13</v>
      </c>
      <c r="X52" t="s">
        <v>80</v>
      </c>
      <c r="Y52" s="7">
        <v>37963</v>
      </c>
    </row>
    <row r="53" spans="1:25" ht="15.75">
      <c r="A53" s="2">
        <v>51</v>
      </c>
      <c r="B53" s="3" t="s">
        <v>127</v>
      </c>
      <c r="C53" s="3" t="s">
        <v>128</v>
      </c>
      <c r="D53" s="13">
        <v>1300</v>
      </c>
      <c r="E53" s="13">
        <v>1300</v>
      </c>
      <c r="F53" s="13">
        <v>1300</v>
      </c>
      <c r="G53" s="13">
        <f>(D53+E53+F53)/3</f>
        <v>1300</v>
      </c>
      <c r="H53" s="13">
        <v>0</v>
      </c>
      <c r="I53" s="12">
        <v>0</v>
      </c>
      <c r="J53" s="14">
        <f>IF(I53&lt;15,0,I53/(H53/100))</f>
        <v>0</v>
      </c>
      <c r="K53" s="15">
        <v>51</v>
      </c>
      <c r="L53" s="16">
        <v>51</v>
      </c>
      <c r="M53" s="11">
        <v>51</v>
      </c>
      <c r="N53" s="17">
        <v>51</v>
      </c>
      <c r="O53" s="13">
        <v>51</v>
      </c>
      <c r="P53" s="18">
        <f>K53+L53+M53+N53+O53</f>
        <v>255</v>
      </c>
      <c r="Q53" s="19"/>
      <c r="R53" s="13"/>
      <c r="S53" s="13"/>
      <c r="T53" s="13"/>
      <c r="U53" s="13"/>
      <c r="V53" s="20">
        <f>IF(U53=0,0,U53/T53)</f>
        <v>0</v>
      </c>
      <c r="W53" s="13">
        <f>2016-YEAR(Y53)</f>
        <v>18</v>
      </c>
      <c r="X53" t="s">
        <v>80</v>
      </c>
      <c r="Y53" s="7">
        <v>36047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C1">
      <selection activeCell="A1" sqref="A1:X1"/>
    </sheetView>
  </sheetViews>
  <sheetFormatPr defaultColWidth="9.140625" defaultRowHeight="15"/>
  <cols>
    <col min="1" max="1" width="4.140625" style="0" bestFit="1" customWidth="1"/>
    <col min="2" max="2" width="11.140625" style="0" bestFit="1" customWidth="1"/>
    <col min="3" max="3" width="15.57421875" style="0" bestFit="1" customWidth="1"/>
    <col min="4" max="7" width="7.00390625" style="0" bestFit="1" customWidth="1"/>
    <col min="8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7.140625" style="0" bestFit="1" customWidth="1"/>
    <col min="23" max="23" width="4.140625" style="0" bestFit="1" customWidth="1"/>
    <col min="24" max="24" width="4.421875" style="0" bestFit="1" customWidth="1"/>
    <col min="25" max="25" width="10.140625" style="0" hidden="1" customWidth="1"/>
  </cols>
  <sheetData>
    <row r="1" spans="1:21" ht="51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56</v>
      </c>
      <c r="C3" s="3" t="s">
        <v>57</v>
      </c>
      <c r="D3" s="13">
        <v>1535.5</v>
      </c>
      <c r="E3" s="13">
        <v>1503.5</v>
      </c>
      <c r="F3" s="13">
        <v>1483.5</v>
      </c>
      <c r="G3" s="13">
        <f aca="true" t="shared" si="0" ref="G3:G30">(D3+E3+F3)/3</f>
        <v>1507.5</v>
      </c>
      <c r="H3" s="13">
        <v>542</v>
      </c>
      <c r="I3" s="12">
        <v>419</v>
      </c>
      <c r="J3" s="14">
        <f aca="true" t="shared" si="1" ref="J3:J30">IF(I3&lt;15,0,I3/(H3/100))</f>
        <v>77.30627306273063</v>
      </c>
      <c r="K3" s="15">
        <v>4</v>
      </c>
      <c r="L3" s="16">
        <v>8</v>
      </c>
      <c r="M3" s="11">
        <v>1</v>
      </c>
      <c r="N3" s="17">
        <v>2</v>
      </c>
      <c r="O3" s="13">
        <v>1</v>
      </c>
      <c r="P3" s="18">
        <f aca="true" t="shared" si="2" ref="P3:P30">K3+L3+M3+N3+O3</f>
        <v>16</v>
      </c>
      <c r="Q3" s="19"/>
      <c r="R3" s="13">
        <v>52</v>
      </c>
      <c r="S3" s="13">
        <v>542</v>
      </c>
      <c r="T3" s="13">
        <v>542</v>
      </c>
      <c r="U3" s="13">
        <v>370</v>
      </c>
      <c r="V3" s="20">
        <f aca="true" t="shared" si="3" ref="V3:V30">IF(U3=0,0,U3/T3)</f>
        <v>0.6826568265682657</v>
      </c>
      <c r="W3" s="13">
        <f aca="true" t="shared" si="4" ref="W3:W30">2015-YEAR(Y3)</f>
        <v>9</v>
      </c>
      <c r="X3" s="6" t="s">
        <v>48</v>
      </c>
      <c r="Y3" s="7">
        <v>38827</v>
      </c>
    </row>
    <row r="4" spans="1:25" ht="15.75">
      <c r="A4" s="2">
        <v>2</v>
      </c>
      <c r="B4" s="3" t="s">
        <v>23</v>
      </c>
      <c r="C4" s="3" t="s">
        <v>61</v>
      </c>
      <c r="D4" s="13">
        <v>1596</v>
      </c>
      <c r="E4" s="13">
        <v>1300</v>
      </c>
      <c r="F4" s="13">
        <v>1300</v>
      </c>
      <c r="G4" s="13">
        <f t="shared" si="0"/>
        <v>1398.6666666666667</v>
      </c>
      <c r="H4" s="13">
        <v>286</v>
      </c>
      <c r="I4" s="12">
        <v>216</v>
      </c>
      <c r="J4" s="14">
        <f t="shared" si="1"/>
        <v>75.52447552447553</v>
      </c>
      <c r="K4" s="15">
        <v>6</v>
      </c>
      <c r="L4" s="16">
        <v>10</v>
      </c>
      <c r="M4" s="11">
        <v>2</v>
      </c>
      <c r="N4" s="17">
        <v>1</v>
      </c>
      <c r="O4" s="13">
        <v>2</v>
      </c>
      <c r="P4" s="18">
        <f t="shared" si="2"/>
        <v>21</v>
      </c>
      <c r="Q4" s="19">
        <v>166</v>
      </c>
      <c r="R4" s="13">
        <v>286</v>
      </c>
      <c r="S4" s="13">
        <v>286</v>
      </c>
      <c r="T4" s="13">
        <v>286</v>
      </c>
      <c r="U4" s="13">
        <v>675</v>
      </c>
      <c r="V4" s="20">
        <f t="shared" si="3"/>
        <v>2.36013986013986</v>
      </c>
      <c r="W4" s="13">
        <f t="shared" si="4"/>
        <v>9</v>
      </c>
      <c r="X4" s="6" t="s">
        <v>15</v>
      </c>
      <c r="Y4" s="7">
        <v>38787</v>
      </c>
    </row>
    <row r="5" spans="1:25" ht="15.75">
      <c r="A5" s="2">
        <v>3</v>
      </c>
      <c r="B5" s="3" t="s">
        <v>22</v>
      </c>
      <c r="C5" s="3" t="s">
        <v>39</v>
      </c>
      <c r="D5" s="13">
        <v>1300</v>
      </c>
      <c r="E5" s="13">
        <v>1300</v>
      </c>
      <c r="F5" s="13">
        <v>1435</v>
      </c>
      <c r="G5" s="13">
        <f t="shared" si="0"/>
        <v>1345</v>
      </c>
      <c r="H5" s="13">
        <v>199</v>
      </c>
      <c r="I5" s="12">
        <v>153</v>
      </c>
      <c r="J5" s="14">
        <f t="shared" si="1"/>
        <v>76.88442211055276</v>
      </c>
      <c r="K5" s="15">
        <v>8</v>
      </c>
      <c r="L5" s="16">
        <v>9</v>
      </c>
      <c r="M5" s="11">
        <v>3</v>
      </c>
      <c r="N5" s="17">
        <v>4</v>
      </c>
      <c r="O5" s="13">
        <v>3</v>
      </c>
      <c r="P5" s="18">
        <f t="shared" si="2"/>
        <v>27</v>
      </c>
      <c r="Q5" s="19">
        <v>64</v>
      </c>
      <c r="R5" s="13">
        <v>199</v>
      </c>
      <c r="S5" s="13">
        <v>199</v>
      </c>
      <c r="T5" s="13">
        <v>199</v>
      </c>
      <c r="U5" s="13">
        <v>132.5</v>
      </c>
      <c r="V5" s="20">
        <f t="shared" si="3"/>
        <v>0.6658291457286433</v>
      </c>
      <c r="W5" s="13">
        <f t="shared" si="4"/>
        <v>12</v>
      </c>
      <c r="X5" s="6" t="s">
        <v>15</v>
      </c>
      <c r="Y5" s="7">
        <v>37819</v>
      </c>
    </row>
    <row r="6" spans="1:25" ht="15.75">
      <c r="A6" s="2">
        <v>4</v>
      </c>
      <c r="B6" s="3" t="s">
        <v>28</v>
      </c>
      <c r="C6" s="3" t="s">
        <v>29</v>
      </c>
      <c r="D6" s="13">
        <v>1299</v>
      </c>
      <c r="E6" s="13">
        <v>1300</v>
      </c>
      <c r="F6" s="13">
        <v>1409</v>
      </c>
      <c r="G6" s="13">
        <f t="shared" si="0"/>
        <v>1336</v>
      </c>
      <c r="H6" s="13">
        <v>112</v>
      </c>
      <c r="I6" s="12">
        <v>100</v>
      </c>
      <c r="J6" s="14">
        <f t="shared" si="1"/>
        <v>89.28571428571428</v>
      </c>
      <c r="K6" s="15">
        <v>10</v>
      </c>
      <c r="L6" s="16">
        <v>2</v>
      </c>
      <c r="M6" s="11">
        <v>5</v>
      </c>
      <c r="N6" s="17">
        <v>6</v>
      </c>
      <c r="O6" s="13">
        <v>5</v>
      </c>
      <c r="P6" s="18">
        <f t="shared" si="2"/>
        <v>28</v>
      </c>
      <c r="Q6" s="19">
        <v>63</v>
      </c>
      <c r="R6" s="13">
        <v>112</v>
      </c>
      <c r="S6" s="13">
        <v>112</v>
      </c>
      <c r="T6" s="13">
        <v>112</v>
      </c>
      <c r="U6" s="13">
        <v>81</v>
      </c>
      <c r="V6" s="20">
        <f t="shared" si="3"/>
        <v>0.7232142857142857</v>
      </c>
      <c r="W6" s="13">
        <f t="shared" si="4"/>
        <v>8</v>
      </c>
      <c r="X6" s="6" t="s">
        <v>15</v>
      </c>
      <c r="Y6" s="7">
        <v>39171</v>
      </c>
    </row>
    <row r="7" spans="1:25" ht="15.75">
      <c r="A7" s="2">
        <v>5</v>
      </c>
      <c r="B7" s="3" t="s">
        <v>22</v>
      </c>
      <c r="C7" s="3" t="s">
        <v>18</v>
      </c>
      <c r="D7" s="13">
        <v>1304</v>
      </c>
      <c r="E7" s="13">
        <v>1301</v>
      </c>
      <c r="F7" s="13">
        <v>1414.5</v>
      </c>
      <c r="G7" s="13">
        <f t="shared" si="0"/>
        <v>1339.8333333333333</v>
      </c>
      <c r="H7" s="13">
        <v>132</v>
      </c>
      <c r="I7" s="12">
        <v>113</v>
      </c>
      <c r="J7" s="14">
        <f t="shared" si="1"/>
        <v>85.60606060606061</v>
      </c>
      <c r="K7" s="15">
        <v>9</v>
      </c>
      <c r="L7" s="16">
        <v>4</v>
      </c>
      <c r="M7" s="11">
        <v>4</v>
      </c>
      <c r="N7" s="17">
        <v>13</v>
      </c>
      <c r="O7" s="13">
        <v>4</v>
      </c>
      <c r="P7" s="18">
        <f t="shared" si="2"/>
        <v>34</v>
      </c>
      <c r="Q7" s="19">
        <v>132</v>
      </c>
      <c r="R7" s="13">
        <v>132</v>
      </c>
      <c r="S7" s="13">
        <v>132</v>
      </c>
      <c r="T7" s="13">
        <v>132</v>
      </c>
      <c r="U7" s="13">
        <v>46</v>
      </c>
      <c r="V7" s="20">
        <f t="shared" si="3"/>
        <v>0.3484848484848485</v>
      </c>
      <c r="W7" s="13">
        <f t="shared" si="4"/>
        <v>13</v>
      </c>
      <c r="X7" s="6" t="s">
        <v>16</v>
      </c>
      <c r="Y7" s="7">
        <v>37505</v>
      </c>
    </row>
    <row r="8" spans="1:25" ht="15.75">
      <c r="A8" s="2">
        <v>6</v>
      </c>
      <c r="B8" s="3" t="s">
        <v>40</v>
      </c>
      <c r="C8" s="3" t="s">
        <v>41</v>
      </c>
      <c r="D8" s="13">
        <v>1601</v>
      </c>
      <c r="E8" s="13">
        <v>1600</v>
      </c>
      <c r="F8" s="13">
        <v>1611.5</v>
      </c>
      <c r="G8" s="13">
        <f t="shared" si="0"/>
        <v>1604.1666666666667</v>
      </c>
      <c r="H8" s="13">
        <v>26</v>
      </c>
      <c r="I8" s="12">
        <v>21</v>
      </c>
      <c r="J8" s="14">
        <f t="shared" si="1"/>
        <v>80.76923076923076</v>
      </c>
      <c r="K8" s="15">
        <v>1</v>
      </c>
      <c r="L8" s="16">
        <v>5</v>
      </c>
      <c r="M8" s="11">
        <v>14</v>
      </c>
      <c r="N8" s="17">
        <v>7</v>
      </c>
      <c r="O8" s="13">
        <v>15</v>
      </c>
      <c r="P8" s="18">
        <f t="shared" si="2"/>
        <v>42</v>
      </c>
      <c r="Q8" s="19">
        <v>14</v>
      </c>
      <c r="R8" s="13">
        <v>26</v>
      </c>
      <c r="S8" s="13">
        <v>26</v>
      </c>
      <c r="T8" s="13">
        <v>26</v>
      </c>
      <c r="U8" s="13">
        <v>62</v>
      </c>
      <c r="V8" s="20">
        <f t="shared" si="3"/>
        <v>2.3846153846153846</v>
      </c>
      <c r="W8" s="13">
        <f t="shared" si="4"/>
        <v>13</v>
      </c>
      <c r="X8" s="6" t="s">
        <v>15</v>
      </c>
      <c r="Y8" s="7">
        <v>37310</v>
      </c>
    </row>
    <row r="9" spans="1:25" ht="15.75">
      <c r="A9" s="2">
        <v>7</v>
      </c>
      <c r="B9" s="3" t="s">
        <v>17</v>
      </c>
      <c r="C9" s="3" t="s">
        <v>46</v>
      </c>
      <c r="D9" s="13">
        <v>1305</v>
      </c>
      <c r="E9" s="13">
        <v>1300</v>
      </c>
      <c r="F9" s="13">
        <v>1362</v>
      </c>
      <c r="G9" s="13">
        <f t="shared" si="0"/>
        <v>1322.3333333333333</v>
      </c>
      <c r="H9" s="13">
        <v>55</v>
      </c>
      <c r="I9" s="12">
        <v>44</v>
      </c>
      <c r="J9" s="14">
        <f t="shared" si="1"/>
        <v>80</v>
      </c>
      <c r="K9" s="15">
        <v>12</v>
      </c>
      <c r="L9" s="16">
        <v>6</v>
      </c>
      <c r="M9" s="11">
        <v>11</v>
      </c>
      <c r="N9" s="17">
        <v>5</v>
      </c>
      <c r="O9" s="13">
        <v>12</v>
      </c>
      <c r="P9" s="18">
        <f t="shared" si="2"/>
        <v>46</v>
      </c>
      <c r="Q9" s="19">
        <v>55</v>
      </c>
      <c r="R9" s="13">
        <v>55</v>
      </c>
      <c r="S9" s="13">
        <v>55</v>
      </c>
      <c r="T9" s="13">
        <v>55</v>
      </c>
      <c r="U9" s="13">
        <v>95.5</v>
      </c>
      <c r="V9" s="20">
        <f t="shared" si="3"/>
        <v>1.7363636363636363</v>
      </c>
      <c r="W9" s="13">
        <f t="shared" si="4"/>
        <v>10</v>
      </c>
      <c r="X9" s="6" t="s">
        <v>16</v>
      </c>
      <c r="Y9" s="7">
        <v>38601</v>
      </c>
    </row>
    <row r="10" spans="1:25" ht="15.75">
      <c r="A10" s="2">
        <v>8</v>
      </c>
      <c r="B10" s="3" t="s">
        <v>34</v>
      </c>
      <c r="C10" s="3" t="s">
        <v>64</v>
      </c>
      <c r="D10" s="13">
        <v>1303</v>
      </c>
      <c r="E10" s="13">
        <v>1300</v>
      </c>
      <c r="F10" s="13">
        <v>1358</v>
      </c>
      <c r="G10" s="13">
        <f t="shared" si="0"/>
        <v>1320.3333333333333</v>
      </c>
      <c r="H10" s="13">
        <v>103</v>
      </c>
      <c r="I10" s="12">
        <v>68</v>
      </c>
      <c r="J10" s="14">
        <f t="shared" si="1"/>
        <v>66.01941747572815</v>
      </c>
      <c r="K10" s="15">
        <v>13</v>
      </c>
      <c r="L10" s="16">
        <v>12</v>
      </c>
      <c r="M10" s="11">
        <v>6</v>
      </c>
      <c r="N10" s="17">
        <v>11</v>
      </c>
      <c r="O10" s="13">
        <v>6</v>
      </c>
      <c r="P10" s="18">
        <f t="shared" si="2"/>
        <v>48</v>
      </c>
      <c r="Q10" s="19">
        <v>103</v>
      </c>
      <c r="R10" s="13">
        <v>103</v>
      </c>
      <c r="S10" s="13">
        <v>103</v>
      </c>
      <c r="T10" s="13">
        <v>103</v>
      </c>
      <c r="U10" s="13">
        <v>51.5</v>
      </c>
      <c r="V10" s="20">
        <f t="shared" si="3"/>
        <v>0.5</v>
      </c>
      <c r="W10" s="13">
        <f t="shared" si="4"/>
        <v>8</v>
      </c>
      <c r="X10" s="6" t="s">
        <v>15</v>
      </c>
      <c r="Y10" s="7">
        <v>39103</v>
      </c>
    </row>
    <row r="11" spans="1:25" ht="15.75">
      <c r="A11" s="2">
        <v>9</v>
      </c>
      <c r="B11" s="3" t="s">
        <v>13</v>
      </c>
      <c r="C11" s="3" t="s">
        <v>46</v>
      </c>
      <c r="D11" s="13">
        <v>1301</v>
      </c>
      <c r="E11" s="13">
        <v>1299.75</v>
      </c>
      <c r="F11" s="13">
        <v>1341</v>
      </c>
      <c r="G11" s="13">
        <f t="shared" si="0"/>
        <v>1313.9166666666667</v>
      </c>
      <c r="H11" s="13">
        <v>37</v>
      </c>
      <c r="I11" s="12">
        <v>29</v>
      </c>
      <c r="J11" s="14">
        <f t="shared" si="1"/>
        <v>78.37837837837839</v>
      </c>
      <c r="K11" s="15">
        <v>16</v>
      </c>
      <c r="L11" s="16">
        <v>7</v>
      </c>
      <c r="M11" s="11">
        <v>13</v>
      </c>
      <c r="N11" s="17">
        <v>3</v>
      </c>
      <c r="O11" s="13">
        <v>13</v>
      </c>
      <c r="P11" s="18">
        <f t="shared" si="2"/>
        <v>52</v>
      </c>
      <c r="Q11" s="19">
        <v>37</v>
      </c>
      <c r="R11" s="13">
        <v>37</v>
      </c>
      <c r="S11" s="13">
        <v>37</v>
      </c>
      <c r="T11" s="13">
        <v>37</v>
      </c>
      <c r="U11" s="13">
        <v>138.5</v>
      </c>
      <c r="V11" s="20">
        <f t="shared" si="3"/>
        <v>3.7432432432432434</v>
      </c>
      <c r="W11" s="13">
        <f t="shared" si="4"/>
        <v>6</v>
      </c>
      <c r="X11" s="6" t="s">
        <v>16</v>
      </c>
      <c r="Y11" s="7">
        <v>39872</v>
      </c>
    </row>
    <row r="12" spans="1:25" ht="15.75">
      <c r="A12" s="2">
        <v>10</v>
      </c>
      <c r="B12" s="3" t="s">
        <v>62</v>
      </c>
      <c r="C12" s="3" t="s">
        <v>63</v>
      </c>
      <c r="D12" s="13">
        <v>1326</v>
      </c>
      <c r="E12" s="13">
        <v>1302.5</v>
      </c>
      <c r="F12" s="13">
        <v>1355</v>
      </c>
      <c r="G12" s="13">
        <f t="shared" si="0"/>
        <v>1327.8333333333333</v>
      </c>
      <c r="H12" s="13">
        <v>84</v>
      </c>
      <c r="I12" s="12">
        <v>63</v>
      </c>
      <c r="J12" s="14">
        <f t="shared" si="1"/>
        <v>75</v>
      </c>
      <c r="K12" s="15">
        <v>11</v>
      </c>
      <c r="L12" s="16">
        <v>11</v>
      </c>
      <c r="M12" s="11">
        <v>7</v>
      </c>
      <c r="N12" s="17">
        <v>16</v>
      </c>
      <c r="O12" s="13">
        <v>8</v>
      </c>
      <c r="P12" s="18">
        <f t="shared" si="2"/>
        <v>53</v>
      </c>
      <c r="Q12" s="19">
        <v>84</v>
      </c>
      <c r="R12" s="13">
        <v>84</v>
      </c>
      <c r="S12" s="13">
        <v>84</v>
      </c>
      <c r="T12" s="13">
        <v>84</v>
      </c>
      <c r="U12" s="13">
        <v>30</v>
      </c>
      <c r="V12" s="20">
        <f t="shared" si="3"/>
        <v>0.35714285714285715</v>
      </c>
      <c r="W12" s="13">
        <f t="shared" si="4"/>
        <v>14</v>
      </c>
      <c r="X12" s="6" t="s">
        <v>15</v>
      </c>
      <c r="Y12" s="7">
        <v>36984</v>
      </c>
    </row>
    <row r="13" spans="1:25" ht="15.75">
      <c r="A13" s="2">
        <v>11</v>
      </c>
      <c r="B13" s="3" t="s">
        <v>25</v>
      </c>
      <c r="C13" s="3" t="s">
        <v>69</v>
      </c>
      <c r="D13" s="13">
        <v>1304.5</v>
      </c>
      <c r="E13" s="13">
        <v>1300</v>
      </c>
      <c r="F13" s="13">
        <v>1302</v>
      </c>
      <c r="G13" s="13">
        <f t="shared" si="0"/>
        <v>1302.1666666666667</v>
      </c>
      <c r="H13" s="13">
        <v>59</v>
      </c>
      <c r="I13" s="12">
        <v>56</v>
      </c>
      <c r="J13" s="14">
        <f t="shared" si="1"/>
        <v>94.91525423728814</v>
      </c>
      <c r="K13" s="15">
        <v>23</v>
      </c>
      <c r="L13" s="16">
        <v>1</v>
      </c>
      <c r="M13" s="11">
        <v>8</v>
      </c>
      <c r="N13" s="17">
        <v>10</v>
      </c>
      <c r="O13" s="13">
        <v>11</v>
      </c>
      <c r="P13" s="18">
        <f t="shared" si="2"/>
        <v>53</v>
      </c>
      <c r="Q13" s="19">
        <v>59</v>
      </c>
      <c r="R13" s="13">
        <v>59</v>
      </c>
      <c r="S13" s="13">
        <v>59</v>
      </c>
      <c r="T13" s="13">
        <v>59</v>
      </c>
      <c r="U13" s="13">
        <v>53.5</v>
      </c>
      <c r="V13" s="20">
        <f t="shared" si="3"/>
        <v>0.9067796610169492</v>
      </c>
      <c r="W13" s="13">
        <f t="shared" si="4"/>
        <v>5</v>
      </c>
      <c r="X13" s="6" t="s">
        <v>12</v>
      </c>
      <c r="Y13" s="7">
        <v>40472</v>
      </c>
    </row>
    <row r="14" spans="1:25" ht="15.75">
      <c r="A14" s="2">
        <v>12</v>
      </c>
      <c r="B14" s="3" t="s">
        <v>23</v>
      </c>
      <c r="C14" s="3" t="s">
        <v>24</v>
      </c>
      <c r="D14" s="13">
        <v>1300</v>
      </c>
      <c r="E14" s="13">
        <v>1300</v>
      </c>
      <c r="F14" s="13">
        <v>1338</v>
      </c>
      <c r="G14" s="13">
        <f t="shared" si="0"/>
        <v>1312.6666666666667</v>
      </c>
      <c r="H14" s="13">
        <v>86</v>
      </c>
      <c r="I14" s="12">
        <v>53</v>
      </c>
      <c r="J14" s="14">
        <f t="shared" si="1"/>
        <v>61.627906976744185</v>
      </c>
      <c r="K14" s="15">
        <v>17</v>
      </c>
      <c r="L14" s="16">
        <v>14</v>
      </c>
      <c r="M14" s="11">
        <v>9</v>
      </c>
      <c r="N14" s="17">
        <v>9</v>
      </c>
      <c r="O14" s="13">
        <v>7</v>
      </c>
      <c r="P14" s="18">
        <f t="shared" si="2"/>
        <v>56</v>
      </c>
      <c r="Q14" s="19">
        <v>7</v>
      </c>
      <c r="R14" s="13">
        <v>86</v>
      </c>
      <c r="S14" s="13">
        <v>86</v>
      </c>
      <c r="T14" s="13">
        <v>86</v>
      </c>
      <c r="U14" s="13">
        <v>54</v>
      </c>
      <c r="V14" s="20">
        <f t="shared" si="3"/>
        <v>0.627906976744186</v>
      </c>
      <c r="W14" s="13">
        <f t="shared" si="4"/>
        <v>6</v>
      </c>
      <c r="X14" s="6" t="s">
        <v>15</v>
      </c>
      <c r="Y14" s="7">
        <v>40062</v>
      </c>
    </row>
    <row r="15" spans="1:25" ht="15.75">
      <c r="A15" s="2">
        <v>13</v>
      </c>
      <c r="B15" s="3" t="s">
        <v>13</v>
      </c>
      <c r="C15" s="3" t="s">
        <v>14</v>
      </c>
      <c r="D15" s="13">
        <v>1599</v>
      </c>
      <c r="E15" s="13">
        <v>1600</v>
      </c>
      <c r="F15" s="13">
        <v>1597.5</v>
      </c>
      <c r="G15" s="13">
        <f t="shared" si="0"/>
        <v>1598.8333333333333</v>
      </c>
      <c r="H15" s="13">
        <v>35</v>
      </c>
      <c r="I15" s="12">
        <v>20</v>
      </c>
      <c r="J15" s="14">
        <f t="shared" si="1"/>
        <v>57.142857142857146</v>
      </c>
      <c r="K15" s="15">
        <v>3</v>
      </c>
      <c r="L15" s="16">
        <v>16</v>
      </c>
      <c r="M15" s="11">
        <v>16</v>
      </c>
      <c r="N15" s="17">
        <v>8</v>
      </c>
      <c r="O15" s="13">
        <v>14</v>
      </c>
      <c r="P15" s="18">
        <f t="shared" si="2"/>
        <v>57</v>
      </c>
      <c r="Q15" s="19">
        <v>35</v>
      </c>
      <c r="R15" s="13">
        <v>35</v>
      </c>
      <c r="S15" s="13">
        <v>35</v>
      </c>
      <c r="T15" s="13">
        <v>35</v>
      </c>
      <c r="U15" s="13">
        <v>61.5</v>
      </c>
      <c r="V15" s="20">
        <f t="shared" si="3"/>
        <v>1.7571428571428571</v>
      </c>
      <c r="W15" s="13">
        <f t="shared" si="4"/>
        <v>12</v>
      </c>
      <c r="X15" s="6" t="s">
        <v>15</v>
      </c>
      <c r="Y15" s="7">
        <v>37817</v>
      </c>
    </row>
    <row r="16" spans="1:25" ht="15.75">
      <c r="A16" s="2">
        <v>14</v>
      </c>
      <c r="B16" s="3" t="s">
        <v>19</v>
      </c>
      <c r="C16" s="3" t="s">
        <v>20</v>
      </c>
      <c r="D16" s="13">
        <v>1320</v>
      </c>
      <c r="E16" s="13">
        <v>1300</v>
      </c>
      <c r="F16" s="13">
        <v>1329</v>
      </c>
      <c r="G16" s="13">
        <f t="shared" si="0"/>
        <v>1316.3333333333333</v>
      </c>
      <c r="H16" s="13">
        <v>82</v>
      </c>
      <c r="I16" s="12">
        <v>50</v>
      </c>
      <c r="J16" s="14">
        <f t="shared" si="1"/>
        <v>60.97560975609756</v>
      </c>
      <c r="K16" s="15">
        <v>15</v>
      </c>
      <c r="L16" s="16">
        <v>15</v>
      </c>
      <c r="M16" s="11">
        <v>10</v>
      </c>
      <c r="N16" s="17">
        <v>14</v>
      </c>
      <c r="O16" s="13">
        <v>9</v>
      </c>
      <c r="P16" s="18">
        <f t="shared" si="2"/>
        <v>63</v>
      </c>
      <c r="Q16" s="19">
        <v>69</v>
      </c>
      <c r="R16" s="13">
        <v>82</v>
      </c>
      <c r="S16" s="13">
        <v>82</v>
      </c>
      <c r="T16" s="13">
        <v>82</v>
      </c>
      <c r="U16" s="13">
        <v>33</v>
      </c>
      <c r="V16" s="20">
        <f t="shared" si="3"/>
        <v>0.4024390243902439</v>
      </c>
      <c r="W16" s="13">
        <f t="shared" si="4"/>
        <v>9</v>
      </c>
      <c r="X16" s="6" t="s">
        <v>15</v>
      </c>
      <c r="Y16" s="7">
        <v>38887</v>
      </c>
    </row>
    <row r="17" spans="1:25" ht="15.75">
      <c r="A17" s="2">
        <v>15</v>
      </c>
      <c r="B17" s="3" t="s">
        <v>30</v>
      </c>
      <c r="C17" s="3" t="s">
        <v>41</v>
      </c>
      <c r="D17" s="13">
        <v>1601</v>
      </c>
      <c r="E17" s="13">
        <v>1600</v>
      </c>
      <c r="F17" s="13">
        <v>1600</v>
      </c>
      <c r="G17" s="13">
        <f t="shared" si="0"/>
        <v>1600.3333333333333</v>
      </c>
      <c r="H17" s="13">
        <v>19</v>
      </c>
      <c r="I17" s="12">
        <v>12</v>
      </c>
      <c r="J17" s="14">
        <f t="shared" si="1"/>
        <v>0</v>
      </c>
      <c r="K17" s="15">
        <v>2</v>
      </c>
      <c r="L17" s="16">
        <v>17</v>
      </c>
      <c r="M17" s="11">
        <v>18</v>
      </c>
      <c r="N17" s="17">
        <v>12</v>
      </c>
      <c r="O17" s="13">
        <v>19</v>
      </c>
      <c r="P17" s="18">
        <f t="shared" si="2"/>
        <v>68</v>
      </c>
      <c r="Q17" s="19">
        <v>19</v>
      </c>
      <c r="R17" s="13">
        <v>19</v>
      </c>
      <c r="S17" s="13">
        <v>19</v>
      </c>
      <c r="T17" s="13">
        <v>19</v>
      </c>
      <c r="U17" s="13">
        <v>49.5</v>
      </c>
      <c r="V17" s="20">
        <f t="shared" si="3"/>
        <v>2.6052631578947367</v>
      </c>
      <c r="W17" s="13">
        <f t="shared" si="4"/>
        <v>10</v>
      </c>
      <c r="X17" s="6" t="s">
        <v>15</v>
      </c>
      <c r="Y17" s="7">
        <v>38519</v>
      </c>
    </row>
    <row r="18" spans="1:25" ht="15.75">
      <c r="A18" s="2">
        <v>16</v>
      </c>
      <c r="B18" s="3" t="s">
        <v>25</v>
      </c>
      <c r="C18" s="3" t="s">
        <v>26</v>
      </c>
      <c r="D18" s="13">
        <v>1300</v>
      </c>
      <c r="E18" s="13">
        <v>1300</v>
      </c>
      <c r="F18" s="13">
        <v>1317.5</v>
      </c>
      <c r="G18" s="13">
        <f t="shared" si="0"/>
        <v>1305.8333333333333</v>
      </c>
      <c r="H18" s="13">
        <v>63</v>
      </c>
      <c r="I18" s="12">
        <v>41</v>
      </c>
      <c r="J18" s="14">
        <f t="shared" si="1"/>
        <v>65.07936507936508</v>
      </c>
      <c r="K18" s="15">
        <v>19</v>
      </c>
      <c r="L18" s="16">
        <v>13</v>
      </c>
      <c r="M18" s="11">
        <v>12</v>
      </c>
      <c r="N18" s="17">
        <v>15</v>
      </c>
      <c r="O18" s="13">
        <v>10</v>
      </c>
      <c r="P18" s="18">
        <f t="shared" si="2"/>
        <v>69</v>
      </c>
      <c r="Q18" s="19">
        <v>63</v>
      </c>
      <c r="R18" s="13">
        <v>63</v>
      </c>
      <c r="S18" s="13">
        <v>63</v>
      </c>
      <c r="T18" s="13">
        <v>63</v>
      </c>
      <c r="U18" s="13">
        <v>31.5</v>
      </c>
      <c r="V18" s="20">
        <f t="shared" si="3"/>
        <v>0.5</v>
      </c>
      <c r="W18" s="13">
        <f t="shared" si="4"/>
        <v>10</v>
      </c>
      <c r="X18" s="6" t="s">
        <v>15</v>
      </c>
      <c r="Y18" s="7">
        <v>38555</v>
      </c>
    </row>
    <row r="19" spans="1:25" ht="15.75">
      <c r="A19" s="2">
        <v>17</v>
      </c>
      <c r="B19" s="3" t="s">
        <v>31</v>
      </c>
      <c r="C19" s="3" t="s">
        <v>47</v>
      </c>
      <c r="D19" s="13">
        <v>1300</v>
      </c>
      <c r="E19" s="13">
        <v>1300</v>
      </c>
      <c r="F19" s="13">
        <v>1326.5</v>
      </c>
      <c r="G19" s="13">
        <f t="shared" si="0"/>
        <v>1308.8333333333333</v>
      </c>
      <c r="H19" s="13">
        <v>23</v>
      </c>
      <c r="I19" s="12">
        <v>20</v>
      </c>
      <c r="J19" s="14">
        <f t="shared" si="1"/>
        <v>86.95652173913044</v>
      </c>
      <c r="K19" s="15">
        <v>18</v>
      </c>
      <c r="L19" s="16">
        <v>3</v>
      </c>
      <c r="M19" s="11">
        <v>15</v>
      </c>
      <c r="N19" s="17">
        <v>22</v>
      </c>
      <c r="O19" s="13">
        <v>17</v>
      </c>
      <c r="P19" s="18">
        <f t="shared" si="2"/>
        <v>75</v>
      </c>
      <c r="Q19" s="19"/>
      <c r="R19" s="13">
        <v>23</v>
      </c>
      <c r="S19" s="13">
        <v>23</v>
      </c>
      <c r="T19" s="13">
        <v>23</v>
      </c>
      <c r="U19" s="13">
        <v>5.5</v>
      </c>
      <c r="V19" s="20">
        <f t="shared" si="3"/>
        <v>0.2391304347826087</v>
      </c>
      <c r="W19" s="13">
        <f t="shared" si="4"/>
        <v>12</v>
      </c>
      <c r="X19" s="6" t="s">
        <v>15</v>
      </c>
      <c r="Y19" s="7">
        <v>37902</v>
      </c>
    </row>
    <row r="20" spans="1:25" ht="15.75">
      <c r="A20" s="2">
        <v>18</v>
      </c>
      <c r="B20" s="3" t="s">
        <v>30</v>
      </c>
      <c r="C20" s="3" t="s">
        <v>65</v>
      </c>
      <c r="D20" s="13">
        <v>1357</v>
      </c>
      <c r="E20" s="13">
        <v>1350</v>
      </c>
      <c r="F20" s="13">
        <v>1349</v>
      </c>
      <c r="G20" s="13">
        <f t="shared" si="0"/>
        <v>1352</v>
      </c>
      <c r="H20" s="13">
        <v>23</v>
      </c>
      <c r="I20" s="12">
        <v>11</v>
      </c>
      <c r="J20" s="14">
        <f t="shared" si="1"/>
        <v>0</v>
      </c>
      <c r="K20" s="15">
        <v>7</v>
      </c>
      <c r="L20" s="16">
        <v>19</v>
      </c>
      <c r="M20" s="11">
        <v>19</v>
      </c>
      <c r="N20" s="17">
        <v>19</v>
      </c>
      <c r="O20" s="13">
        <v>16</v>
      </c>
      <c r="P20" s="18">
        <f t="shared" si="2"/>
        <v>80</v>
      </c>
      <c r="Q20" s="19">
        <v>23</v>
      </c>
      <c r="R20" s="13">
        <v>23</v>
      </c>
      <c r="S20" s="13">
        <v>23</v>
      </c>
      <c r="T20" s="13">
        <v>23</v>
      </c>
      <c r="U20" s="13">
        <v>11.5</v>
      </c>
      <c r="V20" s="20">
        <f t="shared" si="3"/>
        <v>0.5</v>
      </c>
      <c r="W20" s="13">
        <f t="shared" si="4"/>
        <v>16</v>
      </c>
      <c r="X20" s="6" t="s">
        <v>15</v>
      </c>
      <c r="Y20" s="7">
        <v>36192</v>
      </c>
    </row>
    <row r="21" spans="1:25" ht="15.75">
      <c r="A21" s="2">
        <v>19</v>
      </c>
      <c r="B21" s="3" t="s">
        <v>60</v>
      </c>
      <c r="C21" s="3" t="s">
        <v>61</v>
      </c>
      <c r="D21" s="13">
        <v>1308</v>
      </c>
      <c r="E21" s="13">
        <v>1299.75</v>
      </c>
      <c r="F21" s="13">
        <v>1308</v>
      </c>
      <c r="G21" s="13">
        <f t="shared" si="0"/>
        <v>1305.25</v>
      </c>
      <c r="H21" s="13">
        <v>21</v>
      </c>
      <c r="I21" s="12">
        <v>14</v>
      </c>
      <c r="J21" s="14">
        <f t="shared" si="1"/>
        <v>0</v>
      </c>
      <c r="K21" s="15">
        <v>20</v>
      </c>
      <c r="L21" s="16">
        <v>21</v>
      </c>
      <c r="M21" s="11">
        <v>17</v>
      </c>
      <c r="N21" s="17">
        <v>17</v>
      </c>
      <c r="O21" s="13">
        <v>18</v>
      </c>
      <c r="P21" s="18">
        <f t="shared" si="2"/>
        <v>93</v>
      </c>
      <c r="Q21" s="19">
        <v>21</v>
      </c>
      <c r="R21" s="13">
        <v>21</v>
      </c>
      <c r="S21" s="13">
        <v>21</v>
      </c>
      <c r="T21" s="13">
        <v>21</v>
      </c>
      <c r="U21" s="13">
        <v>22.5</v>
      </c>
      <c r="V21" s="20">
        <f t="shared" si="3"/>
        <v>1.0714285714285714</v>
      </c>
      <c r="W21" s="13">
        <f t="shared" si="4"/>
        <v>17</v>
      </c>
      <c r="X21" s="6" t="s">
        <v>15</v>
      </c>
      <c r="Y21" s="7">
        <v>36137</v>
      </c>
    </row>
    <row r="22" spans="1:25" ht="15.75">
      <c r="A22" s="2">
        <v>20</v>
      </c>
      <c r="B22" s="3" t="s">
        <v>21</v>
      </c>
      <c r="C22" s="3" t="s">
        <v>39</v>
      </c>
      <c r="D22" s="13">
        <v>1437</v>
      </c>
      <c r="E22" s="13">
        <v>1437</v>
      </c>
      <c r="F22" s="13">
        <v>1437</v>
      </c>
      <c r="G22" s="13">
        <f t="shared" si="0"/>
        <v>1437</v>
      </c>
      <c r="H22" s="13">
        <v>0</v>
      </c>
      <c r="I22" s="12">
        <v>0</v>
      </c>
      <c r="J22" s="14">
        <f t="shared" si="1"/>
        <v>0</v>
      </c>
      <c r="K22" s="15">
        <v>5</v>
      </c>
      <c r="L22" s="16">
        <v>18</v>
      </c>
      <c r="M22" s="11">
        <v>23</v>
      </c>
      <c r="N22" s="17">
        <v>25</v>
      </c>
      <c r="O22" s="13">
        <v>25</v>
      </c>
      <c r="P22" s="18">
        <f t="shared" si="2"/>
        <v>96</v>
      </c>
      <c r="Q22" s="19"/>
      <c r="R22" s="13"/>
      <c r="S22" s="13"/>
      <c r="T22" s="13"/>
      <c r="U22" s="13"/>
      <c r="V22" s="20">
        <f t="shared" si="3"/>
        <v>0</v>
      </c>
      <c r="W22" s="13">
        <f t="shared" si="4"/>
        <v>15</v>
      </c>
      <c r="X22" s="6" t="s">
        <v>15</v>
      </c>
      <c r="Y22" s="7">
        <v>36649</v>
      </c>
    </row>
    <row r="23" spans="1:25" ht="15.75">
      <c r="A23" s="2">
        <v>21</v>
      </c>
      <c r="B23" s="3" t="s">
        <v>34</v>
      </c>
      <c r="C23" s="3" t="s">
        <v>43</v>
      </c>
      <c r="D23" s="13">
        <v>1315</v>
      </c>
      <c r="E23" s="13">
        <v>1315</v>
      </c>
      <c r="F23" s="13">
        <v>1325</v>
      </c>
      <c r="G23" s="13">
        <f t="shared" si="0"/>
        <v>1318.3333333333333</v>
      </c>
      <c r="H23" s="13">
        <v>12</v>
      </c>
      <c r="I23" s="12">
        <v>10</v>
      </c>
      <c r="J23" s="14">
        <f t="shared" si="1"/>
        <v>0</v>
      </c>
      <c r="K23" s="15">
        <v>14</v>
      </c>
      <c r="L23" s="16">
        <v>20</v>
      </c>
      <c r="M23" s="11">
        <v>22</v>
      </c>
      <c r="N23" s="17">
        <v>21</v>
      </c>
      <c r="O23" s="13">
        <v>22</v>
      </c>
      <c r="P23" s="18">
        <f t="shared" si="2"/>
        <v>99</v>
      </c>
      <c r="Q23" s="19">
        <v>12</v>
      </c>
      <c r="R23" s="13">
        <v>12</v>
      </c>
      <c r="S23" s="13">
        <v>12</v>
      </c>
      <c r="T23" s="13">
        <v>12</v>
      </c>
      <c r="U23" s="13">
        <v>6</v>
      </c>
      <c r="V23" s="20">
        <f t="shared" si="3"/>
        <v>0.5</v>
      </c>
      <c r="W23" s="13">
        <f t="shared" si="4"/>
        <v>13</v>
      </c>
      <c r="X23" s="6" t="s">
        <v>15</v>
      </c>
      <c r="Y23" s="7">
        <v>37454</v>
      </c>
    </row>
    <row r="24" spans="1:25" ht="15.75">
      <c r="A24" s="2">
        <v>22</v>
      </c>
      <c r="B24" s="3" t="s">
        <v>36</v>
      </c>
      <c r="C24" s="3" t="s">
        <v>37</v>
      </c>
      <c r="D24" s="13">
        <v>1301</v>
      </c>
      <c r="E24" s="13">
        <v>1300</v>
      </c>
      <c r="F24" s="13">
        <v>1308.5</v>
      </c>
      <c r="G24" s="13">
        <f t="shared" si="0"/>
        <v>1303.1666666666667</v>
      </c>
      <c r="H24" s="13">
        <v>17</v>
      </c>
      <c r="I24" s="12">
        <v>11</v>
      </c>
      <c r="J24" s="14">
        <f t="shared" si="1"/>
        <v>0</v>
      </c>
      <c r="K24" s="15">
        <v>22</v>
      </c>
      <c r="L24" s="16">
        <v>23</v>
      </c>
      <c r="M24" s="11">
        <v>21</v>
      </c>
      <c r="N24" s="17">
        <v>18</v>
      </c>
      <c r="O24" s="13">
        <v>20</v>
      </c>
      <c r="P24" s="18">
        <f t="shared" si="2"/>
        <v>104</v>
      </c>
      <c r="Q24" s="19">
        <v>17</v>
      </c>
      <c r="R24" s="13">
        <v>17</v>
      </c>
      <c r="S24" s="13">
        <v>17</v>
      </c>
      <c r="T24" s="13">
        <v>17</v>
      </c>
      <c r="U24" s="13">
        <v>16.5</v>
      </c>
      <c r="V24" s="20">
        <f t="shared" si="3"/>
        <v>0.9705882352941176</v>
      </c>
      <c r="W24" s="13">
        <f t="shared" si="4"/>
        <v>12</v>
      </c>
      <c r="X24" s="6" t="s">
        <v>16</v>
      </c>
      <c r="Y24" s="7">
        <v>37963</v>
      </c>
    </row>
    <row r="25" spans="1:25" ht="15.75">
      <c r="A25" s="2">
        <v>23</v>
      </c>
      <c r="B25" s="3" t="s">
        <v>68</v>
      </c>
      <c r="C25" s="3" t="s">
        <v>61</v>
      </c>
      <c r="D25" s="13">
        <v>1300</v>
      </c>
      <c r="E25" s="13">
        <v>1300</v>
      </c>
      <c r="F25" s="13">
        <v>1311</v>
      </c>
      <c r="G25" s="13">
        <f t="shared" si="0"/>
        <v>1303.6666666666667</v>
      </c>
      <c r="H25" s="13">
        <v>14</v>
      </c>
      <c r="I25" s="12">
        <v>11</v>
      </c>
      <c r="J25" s="14">
        <f t="shared" si="1"/>
        <v>0</v>
      </c>
      <c r="K25" s="15">
        <v>21</v>
      </c>
      <c r="L25" s="16">
        <v>22</v>
      </c>
      <c r="M25" s="11">
        <v>20</v>
      </c>
      <c r="N25" s="17">
        <v>20</v>
      </c>
      <c r="O25" s="13">
        <v>21</v>
      </c>
      <c r="P25" s="18">
        <f t="shared" si="2"/>
        <v>104</v>
      </c>
      <c r="Q25" s="19">
        <v>14</v>
      </c>
      <c r="R25" s="13">
        <v>14</v>
      </c>
      <c r="S25" s="13">
        <v>14</v>
      </c>
      <c r="T25" s="13">
        <v>14</v>
      </c>
      <c r="U25" s="13">
        <v>7</v>
      </c>
      <c r="V25" s="20">
        <f t="shared" si="3"/>
        <v>0.5</v>
      </c>
      <c r="W25" s="13">
        <f t="shared" si="4"/>
        <v>17</v>
      </c>
      <c r="X25" s="6" t="s">
        <v>15</v>
      </c>
      <c r="Y25" s="7">
        <v>36137</v>
      </c>
    </row>
    <row r="26" spans="1:25" ht="15.75">
      <c r="A26" s="2">
        <v>24</v>
      </c>
      <c r="B26" s="3" t="s">
        <v>23</v>
      </c>
      <c r="C26" s="3" t="s">
        <v>58</v>
      </c>
      <c r="D26" s="13">
        <v>1300</v>
      </c>
      <c r="E26" s="13">
        <v>1300</v>
      </c>
      <c r="F26" s="13">
        <v>1300</v>
      </c>
      <c r="G26" s="13">
        <f t="shared" si="0"/>
        <v>1300</v>
      </c>
      <c r="H26" s="13">
        <v>0</v>
      </c>
      <c r="I26" s="12">
        <v>0</v>
      </c>
      <c r="J26" s="14">
        <f t="shared" si="1"/>
        <v>0</v>
      </c>
      <c r="K26" s="15">
        <v>24</v>
      </c>
      <c r="L26" s="16">
        <v>24</v>
      </c>
      <c r="M26" s="11">
        <v>24</v>
      </c>
      <c r="N26" s="17">
        <v>23</v>
      </c>
      <c r="O26" s="13">
        <v>23</v>
      </c>
      <c r="P26" s="18">
        <f t="shared" si="2"/>
        <v>118</v>
      </c>
      <c r="Q26" s="19"/>
      <c r="R26" s="13"/>
      <c r="S26" s="13">
        <v>0</v>
      </c>
      <c r="T26" s="13">
        <v>0</v>
      </c>
      <c r="U26" s="13">
        <v>0</v>
      </c>
      <c r="V26" s="20">
        <f t="shared" si="3"/>
        <v>0</v>
      </c>
      <c r="W26" s="13">
        <f t="shared" si="4"/>
        <v>13</v>
      </c>
      <c r="X26" s="6" t="s">
        <v>15</v>
      </c>
      <c r="Y26" s="7">
        <v>37542</v>
      </c>
    </row>
    <row r="27" spans="1:25" ht="15.75">
      <c r="A27" s="2">
        <v>25</v>
      </c>
      <c r="B27" s="3" t="s">
        <v>40</v>
      </c>
      <c r="C27" s="3" t="s">
        <v>59</v>
      </c>
      <c r="D27" s="13">
        <v>1300</v>
      </c>
      <c r="E27" s="13">
        <v>1300</v>
      </c>
      <c r="F27" s="13">
        <v>1300</v>
      </c>
      <c r="G27" s="13">
        <f t="shared" si="0"/>
        <v>1300</v>
      </c>
      <c r="H27" s="13">
        <v>0</v>
      </c>
      <c r="I27" s="12">
        <v>0</v>
      </c>
      <c r="J27" s="14">
        <f t="shared" si="1"/>
        <v>0</v>
      </c>
      <c r="K27" s="15">
        <v>25</v>
      </c>
      <c r="L27" s="16">
        <v>25</v>
      </c>
      <c r="M27" s="11">
        <v>25</v>
      </c>
      <c r="N27" s="17">
        <v>24</v>
      </c>
      <c r="O27" s="13">
        <v>24</v>
      </c>
      <c r="P27" s="18">
        <f t="shared" si="2"/>
        <v>123</v>
      </c>
      <c r="Q27" s="19"/>
      <c r="R27" s="13"/>
      <c r="S27" s="13">
        <v>0</v>
      </c>
      <c r="T27" s="13">
        <v>0</v>
      </c>
      <c r="U27" s="13">
        <v>0</v>
      </c>
      <c r="V27" s="20">
        <f t="shared" si="3"/>
        <v>0</v>
      </c>
      <c r="W27" s="13">
        <f t="shared" si="4"/>
        <v>12</v>
      </c>
      <c r="X27" s="6" t="s">
        <v>15</v>
      </c>
      <c r="Y27" s="7">
        <v>37883</v>
      </c>
    </row>
    <row r="28" spans="1:25" ht="15.75">
      <c r="A28" s="2">
        <v>26</v>
      </c>
      <c r="B28" s="3" t="s">
        <v>66</v>
      </c>
      <c r="C28" s="3" t="s">
        <v>67</v>
      </c>
      <c r="D28" s="13">
        <v>1300</v>
      </c>
      <c r="E28" s="13">
        <v>1300</v>
      </c>
      <c r="F28" s="13">
        <v>1300</v>
      </c>
      <c r="G28" s="13">
        <f t="shared" si="0"/>
        <v>1300</v>
      </c>
      <c r="H28" s="13">
        <v>0</v>
      </c>
      <c r="I28" s="12">
        <v>0</v>
      </c>
      <c r="J28" s="14">
        <f t="shared" si="1"/>
        <v>0</v>
      </c>
      <c r="K28" s="15">
        <v>26</v>
      </c>
      <c r="L28" s="16">
        <v>26</v>
      </c>
      <c r="M28" s="11">
        <v>26</v>
      </c>
      <c r="N28" s="17">
        <v>26</v>
      </c>
      <c r="O28" s="13">
        <v>26</v>
      </c>
      <c r="P28" s="18">
        <f t="shared" si="2"/>
        <v>130</v>
      </c>
      <c r="Q28" s="19"/>
      <c r="R28" s="13"/>
      <c r="S28" s="13"/>
      <c r="T28" s="13"/>
      <c r="U28" s="13"/>
      <c r="V28" s="20">
        <f t="shared" si="3"/>
        <v>0</v>
      </c>
      <c r="W28" s="13">
        <f t="shared" si="4"/>
        <v>11</v>
      </c>
      <c r="X28" s="6" t="s">
        <v>15</v>
      </c>
      <c r="Y28" s="7">
        <v>38236</v>
      </c>
    </row>
    <row r="29" spans="1:25" ht="15.75">
      <c r="A29" s="2">
        <v>27</v>
      </c>
      <c r="B29" s="3" t="s">
        <v>38</v>
      </c>
      <c r="C29" s="3" t="s">
        <v>42</v>
      </c>
      <c r="D29" s="13">
        <v>1300</v>
      </c>
      <c r="E29" s="13">
        <v>1300</v>
      </c>
      <c r="F29" s="13">
        <v>1300</v>
      </c>
      <c r="G29" s="13">
        <f t="shared" si="0"/>
        <v>1300</v>
      </c>
      <c r="H29" s="13">
        <v>0</v>
      </c>
      <c r="I29" s="12">
        <v>0</v>
      </c>
      <c r="J29" s="14">
        <f t="shared" si="1"/>
        <v>0</v>
      </c>
      <c r="K29" s="15">
        <v>27</v>
      </c>
      <c r="L29" s="16">
        <v>27</v>
      </c>
      <c r="M29" s="11">
        <v>27</v>
      </c>
      <c r="N29" s="17">
        <v>27</v>
      </c>
      <c r="O29" s="13">
        <v>27</v>
      </c>
      <c r="P29" s="18">
        <f t="shared" si="2"/>
        <v>135</v>
      </c>
      <c r="Q29" s="19"/>
      <c r="R29" s="13"/>
      <c r="S29" s="13"/>
      <c r="T29" s="13"/>
      <c r="U29" s="13"/>
      <c r="V29" s="20">
        <f t="shared" si="3"/>
        <v>0</v>
      </c>
      <c r="W29" s="13">
        <f t="shared" si="4"/>
        <v>11</v>
      </c>
      <c r="X29" s="6" t="s">
        <v>15</v>
      </c>
      <c r="Y29" s="7">
        <v>38243</v>
      </c>
    </row>
    <row r="30" spans="1:25" ht="15.75">
      <c r="A30" s="2">
        <v>28</v>
      </c>
      <c r="B30" s="3" t="s">
        <v>22</v>
      </c>
      <c r="C30" s="3" t="s">
        <v>27</v>
      </c>
      <c r="D30" s="13">
        <v>1300</v>
      </c>
      <c r="E30" s="13">
        <v>1300</v>
      </c>
      <c r="F30" s="13">
        <v>1300</v>
      </c>
      <c r="G30" s="13">
        <f t="shared" si="0"/>
        <v>1300</v>
      </c>
      <c r="H30" s="13">
        <v>0</v>
      </c>
      <c r="I30" s="12">
        <v>0</v>
      </c>
      <c r="J30" s="14">
        <f t="shared" si="1"/>
        <v>0</v>
      </c>
      <c r="K30" s="15">
        <v>28</v>
      </c>
      <c r="L30" s="16">
        <v>28</v>
      </c>
      <c r="M30" s="11">
        <v>28</v>
      </c>
      <c r="N30" s="17">
        <v>28</v>
      </c>
      <c r="O30" s="13">
        <v>28</v>
      </c>
      <c r="P30" s="18">
        <f t="shared" si="2"/>
        <v>140</v>
      </c>
      <c r="Q30" s="19"/>
      <c r="R30" s="13"/>
      <c r="S30" s="13"/>
      <c r="T30" s="13"/>
      <c r="U30" s="13"/>
      <c r="V30" s="20">
        <f t="shared" si="3"/>
        <v>0</v>
      </c>
      <c r="W30" s="13">
        <f t="shared" si="4"/>
        <v>13</v>
      </c>
      <c r="X30" s="6" t="s">
        <v>16</v>
      </c>
      <c r="Y30" s="7">
        <v>37442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C1">
      <selection activeCell="A1" sqref="A1:X1"/>
    </sheetView>
  </sheetViews>
  <sheetFormatPr defaultColWidth="9.140625" defaultRowHeight="15"/>
  <cols>
    <col min="1" max="1" width="4.421875" style="0" bestFit="1" customWidth="1"/>
    <col min="2" max="2" width="11.8515625" style="0" bestFit="1" customWidth="1"/>
    <col min="3" max="3" width="15.57421875" style="0" bestFit="1" customWidth="1"/>
    <col min="4" max="8" width="7.00390625" style="0" bestFit="1" customWidth="1"/>
    <col min="9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7.140625" style="0" bestFit="1" customWidth="1"/>
    <col min="23" max="23" width="4.140625" style="0" bestFit="1" customWidth="1"/>
    <col min="24" max="24" width="5.140625" style="0" bestFit="1" customWidth="1"/>
    <col min="25" max="25" width="10.140625" style="0" hidden="1" customWidth="1"/>
  </cols>
  <sheetData>
    <row r="1" spans="1:21" ht="60" customHeight="1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72</v>
      </c>
      <c r="C3" s="3" t="s">
        <v>86</v>
      </c>
      <c r="D3" s="13">
        <v>1560</v>
      </c>
      <c r="E3" s="13">
        <v>1355.5</v>
      </c>
      <c r="F3" s="13">
        <v>1516</v>
      </c>
      <c r="G3" s="13">
        <f aca="true" t="shared" si="0" ref="G3:G34">(D3+E3+F3)/3</f>
        <v>1477.1666666666667</v>
      </c>
      <c r="H3" s="13">
        <v>629</v>
      </c>
      <c r="I3" s="12">
        <v>515</v>
      </c>
      <c r="J3" s="14">
        <f aca="true" t="shared" si="1" ref="J3:J34">IF(I3&lt;15,0,I3/(H3/100))</f>
        <v>81.87599364069952</v>
      </c>
      <c r="K3" s="15">
        <v>7</v>
      </c>
      <c r="L3" s="16">
        <v>11</v>
      </c>
      <c r="M3" s="11">
        <v>3</v>
      </c>
      <c r="N3" s="17">
        <v>1</v>
      </c>
      <c r="O3" s="13">
        <v>5</v>
      </c>
      <c r="P3" s="18">
        <f aca="true" t="shared" si="2" ref="P3:P34">K3+L3+M3+N3+O3</f>
        <v>27</v>
      </c>
      <c r="Q3" s="19">
        <v>6</v>
      </c>
      <c r="R3" s="13">
        <v>35</v>
      </c>
      <c r="S3" s="13">
        <v>83</v>
      </c>
      <c r="T3" s="13">
        <v>129</v>
      </c>
      <c r="U3" s="13">
        <v>348.5</v>
      </c>
      <c r="V3" s="20">
        <f aca="true" t="shared" si="3" ref="V3:V34">IF(U3=0,0,U3/T3)</f>
        <v>2.701550387596899</v>
      </c>
      <c r="W3" s="13">
        <f aca="true" t="shared" si="4" ref="W3:W34">2016-YEAR(Y3)</f>
        <v>10</v>
      </c>
      <c r="X3" t="s">
        <v>12</v>
      </c>
      <c r="Y3" s="7">
        <v>38794</v>
      </c>
    </row>
    <row r="4" spans="1:25" ht="15.75">
      <c r="A4" s="2">
        <v>2</v>
      </c>
      <c r="B4" s="3" t="s">
        <v>73</v>
      </c>
      <c r="C4" s="3" t="s">
        <v>87</v>
      </c>
      <c r="D4" s="13">
        <v>1597</v>
      </c>
      <c r="E4" s="13">
        <v>1308.75</v>
      </c>
      <c r="F4" s="13">
        <v>1496.25</v>
      </c>
      <c r="G4" s="13">
        <f t="shared" si="0"/>
        <v>1467.3333333333333</v>
      </c>
      <c r="H4" s="13">
        <v>760</v>
      </c>
      <c r="I4" s="12">
        <v>560</v>
      </c>
      <c r="J4" s="14">
        <f t="shared" si="1"/>
        <v>73.6842105263158</v>
      </c>
      <c r="K4" s="15">
        <v>8</v>
      </c>
      <c r="L4" s="16">
        <v>22</v>
      </c>
      <c r="M4" s="11">
        <v>2</v>
      </c>
      <c r="N4" s="17">
        <v>10</v>
      </c>
      <c r="O4" s="13">
        <v>1</v>
      </c>
      <c r="P4" s="18">
        <f t="shared" si="2"/>
        <v>43</v>
      </c>
      <c r="Q4" s="19">
        <v>16</v>
      </c>
      <c r="R4" s="13">
        <v>20</v>
      </c>
      <c r="S4" s="13">
        <v>26</v>
      </c>
      <c r="T4" s="13">
        <v>181</v>
      </c>
      <c r="U4" s="13">
        <v>114.5</v>
      </c>
      <c r="V4" s="20">
        <f t="shared" si="3"/>
        <v>0.6325966850828729</v>
      </c>
      <c r="W4" s="13">
        <f t="shared" si="4"/>
        <v>13</v>
      </c>
      <c r="X4" t="s">
        <v>48</v>
      </c>
      <c r="Y4" s="7">
        <v>37642</v>
      </c>
    </row>
    <row r="5" spans="1:25" ht="15.75">
      <c r="A5" s="2">
        <v>3</v>
      </c>
      <c r="B5" s="3" t="s">
        <v>17</v>
      </c>
      <c r="C5" s="3" t="s">
        <v>46</v>
      </c>
      <c r="D5" s="13">
        <v>1386</v>
      </c>
      <c r="E5" s="13">
        <v>1300</v>
      </c>
      <c r="F5" s="13">
        <v>1508</v>
      </c>
      <c r="G5" s="13">
        <f t="shared" si="0"/>
        <v>1398</v>
      </c>
      <c r="H5" s="13">
        <v>276</v>
      </c>
      <c r="I5" s="12">
        <v>234</v>
      </c>
      <c r="J5" s="14">
        <f t="shared" si="1"/>
        <v>84.78260869565219</v>
      </c>
      <c r="K5" s="15">
        <v>14</v>
      </c>
      <c r="L5" s="16">
        <v>8</v>
      </c>
      <c r="M5" s="11">
        <v>8</v>
      </c>
      <c r="N5" s="17">
        <v>8</v>
      </c>
      <c r="O5" s="13">
        <v>11</v>
      </c>
      <c r="P5" s="18">
        <f t="shared" si="2"/>
        <v>49</v>
      </c>
      <c r="Q5" s="19">
        <v>12</v>
      </c>
      <c r="R5" s="13">
        <v>33</v>
      </c>
      <c r="S5" s="13">
        <v>41</v>
      </c>
      <c r="T5" s="13">
        <v>93</v>
      </c>
      <c r="U5" s="13">
        <v>136.5</v>
      </c>
      <c r="V5" s="20">
        <f t="shared" si="3"/>
        <v>1.467741935483871</v>
      </c>
      <c r="W5" s="13">
        <f t="shared" si="4"/>
        <v>11</v>
      </c>
      <c r="X5" t="s">
        <v>16</v>
      </c>
      <c r="Y5" s="7">
        <v>38601</v>
      </c>
    </row>
    <row r="6" spans="1:25" ht="15.75">
      <c r="A6" s="2">
        <v>4</v>
      </c>
      <c r="B6" s="3" t="s">
        <v>22</v>
      </c>
      <c r="C6" s="3" t="s">
        <v>27</v>
      </c>
      <c r="D6" s="13">
        <v>1481.5</v>
      </c>
      <c r="E6" s="13">
        <v>1300</v>
      </c>
      <c r="F6" s="13">
        <v>1473.25</v>
      </c>
      <c r="G6" s="13">
        <f t="shared" si="0"/>
        <v>1418.25</v>
      </c>
      <c r="H6" s="13">
        <v>427</v>
      </c>
      <c r="I6" s="12">
        <v>308</v>
      </c>
      <c r="J6" s="14">
        <f t="shared" si="1"/>
        <v>72.13114754098362</v>
      </c>
      <c r="K6" s="15">
        <v>11</v>
      </c>
      <c r="L6" s="16">
        <v>25</v>
      </c>
      <c r="M6" s="11">
        <v>6</v>
      </c>
      <c r="N6" s="17">
        <v>9</v>
      </c>
      <c r="O6" s="13">
        <v>3</v>
      </c>
      <c r="P6" s="18">
        <f t="shared" si="2"/>
        <v>54</v>
      </c>
      <c r="Q6" s="19"/>
      <c r="R6" s="13">
        <v>68</v>
      </c>
      <c r="S6" s="13">
        <v>117</v>
      </c>
      <c r="T6" s="13">
        <v>153</v>
      </c>
      <c r="U6" s="13">
        <v>121.5</v>
      </c>
      <c r="V6" s="20">
        <f t="shared" si="3"/>
        <v>0.7941176470588235</v>
      </c>
      <c r="W6" s="13">
        <f t="shared" si="4"/>
        <v>14</v>
      </c>
      <c r="X6" t="s">
        <v>16</v>
      </c>
      <c r="Y6" s="7">
        <v>37442</v>
      </c>
    </row>
    <row r="7" spans="1:25" ht="15.75">
      <c r="A7" s="2">
        <v>5</v>
      </c>
      <c r="B7" s="3" t="s">
        <v>13</v>
      </c>
      <c r="C7" s="3" t="s">
        <v>46</v>
      </c>
      <c r="D7" s="13">
        <v>1303</v>
      </c>
      <c r="E7" s="13">
        <v>1299.75</v>
      </c>
      <c r="F7" s="13">
        <v>1495.25</v>
      </c>
      <c r="G7" s="13">
        <f t="shared" si="0"/>
        <v>1366</v>
      </c>
      <c r="H7" s="13">
        <v>273</v>
      </c>
      <c r="I7" s="12">
        <v>210</v>
      </c>
      <c r="J7" s="14">
        <f t="shared" si="1"/>
        <v>76.92307692307692</v>
      </c>
      <c r="K7" s="15">
        <v>19</v>
      </c>
      <c r="L7" s="16">
        <v>18</v>
      </c>
      <c r="M7" s="11">
        <v>17</v>
      </c>
      <c r="N7" s="17">
        <v>2</v>
      </c>
      <c r="O7" s="13">
        <v>12</v>
      </c>
      <c r="P7" s="18">
        <f t="shared" si="2"/>
        <v>68</v>
      </c>
      <c r="Q7" s="19">
        <v>7</v>
      </c>
      <c r="R7" s="13">
        <v>32</v>
      </c>
      <c r="S7" s="13">
        <v>56</v>
      </c>
      <c r="T7" s="13">
        <v>89</v>
      </c>
      <c r="U7" s="13">
        <v>256.5</v>
      </c>
      <c r="V7" s="20">
        <f t="shared" si="3"/>
        <v>2.8820224719101124</v>
      </c>
      <c r="W7" s="13">
        <f t="shared" si="4"/>
        <v>7</v>
      </c>
      <c r="X7" t="s">
        <v>16</v>
      </c>
      <c r="Y7" s="7">
        <v>39872</v>
      </c>
    </row>
    <row r="8" spans="1:25" ht="15.75">
      <c r="A8" s="2">
        <v>6</v>
      </c>
      <c r="B8" s="3" t="s">
        <v>103</v>
      </c>
      <c r="C8" s="3" t="s">
        <v>104</v>
      </c>
      <c r="D8" s="13">
        <v>1441</v>
      </c>
      <c r="E8" s="13">
        <v>1300</v>
      </c>
      <c r="F8" s="13">
        <v>1419</v>
      </c>
      <c r="G8" s="13">
        <f t="shared" si="0"/>
        <v>1386.6666666666667</v>
      </c>
      <c r="H8" s="13">
        <v>1123</v>
      </c>
      <c r="I8" s="12">
        <v>645</v>
      </c>
      <c r="J8" s="14">
        <f t="shared" si="1"/>
        <v>57.43544078361531</v>
      </c>
      <c r="K8" s="15">
        <v>15</v>
      </c>
      <c r="L8" s="16">
        <v>35</v>
      </c>
      <c r="M8" s="11">
        <v>1</v>
      </c>
      <c r="N8" s="17">
        <v>13</v>
      </c>
      <c r="O8" s="13">
        <v>6</v>
      </c>
      <c r="P8" s="18">
        <f t="shared" si="2"/>
        <v>70</v>
      </c>
      <c r="Q8" s="19">
        <v>6</v>
      </c>
      <c r="R8" s="13">
        <v>6</v>
      </c>
      <c r="S8" s="13">
        <v>53</v>
      </c>
      <c r="T8" s="13">
        <v>123</v>
      </c>
      <c r="U8" s="13">
        <v>68.5</v>
      </c>
      <c r="V8" s="20">
        <f t="shared" si="3"/>
        <v>0.556910569105691</v>
      </c>
      <c r="W8" s="13">
        <f t="shared" si="4"/>
        <v>12</v>
      </c>
      <c r="X8" t="s">
        <v>16</v>
      </c>
      <c r="Y8" s="7">
        <v>38302</v>
      </c>
    </row>
    <row r="9" spans="1:25" ht="15.75">
      <c r="A9" s="2">
        <v>7</v>
      </c>
      <c r="B9" s="3" t="s">
        <v>91</v>
      </c>
      <c r="C9" s="3" t="s">
        <v>92</v>
      </c>
      <c r="D9" s="13">
        <v>1631.5</v>
      </c>
      <c r="E9" s="13">
        <v>1600</v>
      </c>
      <c r="F9" s="13">
        <v>1588.5</v>
      </c>
      <c r="G9" s="13">
        <f t="shared" si="0"/>
        <v>1606.6666666666667</v>
      </c>
      <c r="H9" s="13">
        <v>146</v>
      </c>
      <c r="I9" s="12">
        <v>107</v>
      </c>
      <c r="J9" s="14">
        <f t="shared" si="1"/>
        <v>73.28767123287672</v>
      </c>
      <c r="K9" s="15">
        <v>1</v>
      </c>
      <c r="L9" s="16">
        <v>24</v>
      </c>
      <c r="M9" s="11">
        <v>28</v>
      </c>
      <c r="N9" s="17">
        <v>7</v>
      </c>
      <c r="O9" s="13">
        <v>10</v>
      </c>
      <c r="P9" s="18">
        <f t="shared" si="2"/>
        <v>70</v>
      </c>
      <c r="Q9" s="19">
        <v>97</v>
      </c>
      <c r="R9" s="13">
        <v>97</v>
      </c>
      <c r="S9" s="13">
        <v>100</v>
      </c>
      <c r="T9" s="13">
        <v>100</v>
      </c>
      <c r="U9" s="13">
        <v>154</v>
      </c>
      <c r="V9" s="20">
        <f t="shared" si="3"/>
        <v>1.54</v>
      </c>
      <c r="W9" s="13">
        <f t="shared" si="4"/>
        <v>17</v>
      </c>
      <c r="X9" t="s">
        <v>16</v>
      </c>
      <c r="Y9" s="7">
        <v>36516</v>
      </c>
    </row>
    <row r="10" spans="1:25" ht="15.75">
      <c r="A10" s="2">
        <v>8</v>
      </c>
      <c r="B10" s="3" t="s">
        <v>56</v>
      </c>
      <c r="C10" s="3" t="s">
        <v>57</v>
      </c>
      <c r="D10" s="13">
        <v>1535.5</v>
      </c>
      <c r="E10" s="13">
        <v>1503.5</v>
      </c>
      <c r="F10" s="13">
        <v>1483.5</v>
      </c>
      <c r="G10" s="13">
        <f t="shared" si="0"/>
        <v>1507.5</v>
      </c>
      <c r="H10" s="13">
        <v>542</v>
      </c>
      <c r="I10" s="12">
        <v>419</v>
      </c>
      <c r="J10" s="14">
        <f t="shared" si="1"/>
        <v>77.30627306273063</v>
      </c>
      <c r="K10" s="15">
        <v>6</v>
      </c>
      <c r="L10" s="16">
        <v>15</v>
      </c>
      <c r="M10" s="11">
        <v>4</v>
      </c>
      <c r="N10" s="17">
        <v>23</v>
      </c>
      <c r="O10" s="13">
        <v>23</v>
      </c>
      <c r="P10" s="18">
        <f t="shared" si="2"/>
        <v>71</v>
      </c>
      <c r="Q10" s="19"/>
      <c r="R10" s="13"/>
      <c r="S10" s="13"/>
      <c r="T10" s="13"/>
      <c r="U10" s="13"/>
      <c r="V10" s="20">
        <f t="shared" si="3"/>
        <v>0</v>
      </c>
      <c r="W10" s="13">
        <f t="shared" si="4"/>
        <v>10</v>
      </c>
      <c r="X10" t="s">
        <v>48</v>
      </c>
      <c r="Y10" s="7">
        <v>38827</v>
      </c>
    </row>
    <row r="11" spans="1:25" ht="15.75">
      <c r="A11" s="2">
        <v>9</v>
      </c>
      <c r="B11" s="3" t="s">
        <v>21</v>
      </c>
      <c r="C11" s="3" t="s">
        <v>77</v>
      </c>
      <c r="D11" s="13">
        <v>1573</v>
      </c>
      <c r="E11" s="13">
        <v>1572</v>
      </c>
      <c r="F11" s="13">
        <v>1612.25</v>
      </c>
      <c r="G11" s="13">
        <f t="shared" si="0"/>
        <v>1585.75</v>
      </c>
      <c r="H11" s="13">
        <v>259</v>
      </c>
      <c r="I11" s="12">
        <v>194</v>
      </c>
      <c r="J11" s="14">
        <f t="shared" si="1"/>
        <v>74.9034749034749</v>
      </c>
      <c r="K11" s="15">
        <v>5</v>
      </c>
      <c r="L11" s="16">
        <v>20</v>
      </c>
      <c r="M11" s="11">
        <v>18</v>
      </c>
      <c r="N11" s="17">
        <v>14</v>
      </c>
      <c r="O11" s="13">
        <v>17</v>
      </c>
      <c r="P11" s="18">
        <f t="shared" si="2"/>
        <v>74</v>
      </c>
      <c r="Q11" s="19"/>
      <c r="R11" s="13">
        <v>2</v>
      </c>
      <c r="S11" s="13">
        <v>5</v>
      </c>
      <c r="T11" s="13">
        <v>43</v>
      </c>
      <c r="U11" s="13">
        <v>60.5</v>
      </c>
      <c r="V11" s="20">
        <f t="shared" si="3"/>
        <v>1.4069767441860466</v>
      </c>
      <c r="W11" s="13">
        <f t="shared" si="4"/>
        <v>17</v>
      </c>
      <c r="X11" t="s">
        <v>16</v>
      </c>
      <c r="Y11" s="7">
        <v>36320</v>
      </c>
    </row>
    <row r="12" spans="1:25" ht="15.75">
      <c r="A12" s="2">
        <v>10</v>
      </c>
      <c r="B12" s="3" t="s">
        <v>74</v>
      </c>
      <c r="C12" s="3" t="s">
        <v>88</v>
      </c>
      <c r="D12" s="13">
        <v>1341</v>
      </c>
      <c r="E12" s="13">
        <v>1300</v>
      </c>
      <c r="F12" s="13">
        <v>1458</v>
      </c>
      <c r="G12" s="13">
        <f t="shared" si="0"/>
        <v>1366.3333333333333</v>
      </c>
      <c r="H12" s="13">
        <v>356</v>
      </c>
      <c r="I12" s="12">
        <v>232</v>
      </c>
      <c r="J12" s="14">
        <f t="shared" si="1"/>
        <v>65.1685393258427</v>
      </c>
      <c r="K12" s="15">
        <v>18</v>
      </c>
      <c r="L12" s="16">
        <v>32</v>
      </c>
      <c r="M12" s="11">
        <v>10</v>
      </c>
      <c r="N12" s="17">
        <v>6</v>
      </c>
      <c r="O12" s="13">
        <v>9</v>
      </c>
      <c r="P12" s="18">
        <f t="shared" si="2"/>
        <v>75</v>
      </c>
      <c r="Q12" s="19">
        <v>23</v>
      </c>
      <c r="R12" s="13">
        <v>42</v>
      </c>
      <c r="S12" s="13">
        <v>42</v>
      </c>
      <c r="T12" s="13">
        <v>102</v>
      </c>
      <c r="U12" s="13">
        <v>166</v>
      </c>
      <c r="V12" s="20">
        <f t="shared" si="3"/>
        <v>1.6274509803921569</v>
      </c>
      <c r="W12" s="13">
        <f t="shared" si="4"/>
        <v>11</v>
      </c>
      <c r="X12" t="s">
        <v>48</v>
      </c>
      <c r="Y12" s="7">
        <v>38360</v>
      </c>
    </row>
    <row r="13" spans="1:25" ht="15.75">
      <c r="A13" s="2">
        <v>11</v>
      </c>
      <c r="B13" s="3" t="s">
        <v>22</v>
      </c>
      <c r="C13" s="3" t="s">
        <v>111</v>
      </c>
      <c r="D13" s="13">
        <v>1333</v>
      </c>
      <c r="E13" s="13">
        <v>1305.5</v>
      </c>
      <c r="F13" s="13">
        <v>1300</v>
      </c>
      <c r="G13" s="13">
        <f t="shared" si="0"/>
        <v>1312.8333333333333</v>
      </c>
      <c r="H13" s="13">
        <v>269</v>
      </c>
      <c r="I13" s="12">
        <v>225</v>
      </c>
      <c r="J13" s="14">
        <f t="shared" si="1"/>
        <v>83.64312267657992</v>
      </c>
      <c r="K13" s="15">
        <v>37</v>
      </c>
      <c r="L13" s="16">
        <v>9</v>
      </c>
      <c r="M13" s="11">
        <v>12</v>
      </c>
      <c r="N13" s="17">
        <v>12</v>
      </c>
      <c r="O13" s="13">
        <v>8</v>
      </c>
      <c r="P13" s="18">
        <f t="shared" si="2"/>
        <v>78</v>
      </c>
      <c r="Q13" s="19"/>
      <c r="R13" s="13">
        <v>31</v>
      </c>
      <c r="S13" s="13">
        <v>58</v>
      </c>
      <c r="T13" s="13">
        <v>103</v>
      </c>
      <c r="U13" s="13">
        <v>80.5</v>
      </c>
      <c r="V13" s="20">
        <f t="shared" si="3"/>
        <v>0.7815533980582524</v>
      </c>
      <c r="W13" s="13">
        <f t="shared" si="4"/>
        <v>12</v>
      </c>
      <c r="X13" t="s">
        <v>12</v>
      </c>
      <c r="Y13" s="7">
        <v>38266</v>
      </c>
    </row>
    <row r="14" spans="1:25" ht="15.75">
      <c r="A14" s="2">
        <v>12</v>
      </c>
      <c r="B14" s="3" t="s">
        <v>28</v>
      </c>
      <c r="C14" s="3" t="s">
        <v>29</v>
      </c>
      <c r="D14" s="13">
        <v>1310</v>
      </c>
      <c r="E14" s="13">
        <v>1300</v>
      </c>
      <c r="F14" s="13">
        <v>1607</v>
      </c>
      <c r="G14" s="13">
        <f t="shared" si="0"/>
        <v>1405.6666666666667</v>
      </c>
      <c r="H14" s="13">
        <v>252</v>
      </c>
      <c r="I14" s="12">
        <v>221</v>
      </c>
      <c r="J14" s="14">
        <f t="shared" si="1"/>
        <v>87.6984126984127</v>
      </c>
      <c r="K14" s="15">
        <v>12</v>
      </c>
      <c r="L14" s="16">
        <v>5</v>
      </c>
      <c r="M14" s="11">
        <v>13</v>
      </c>
      <c r="N14" s="17">
        <v>28</v>
      </c>
      <c r="O14" s="13">
        <v>28</v>
      </c>
      <c r="P14" s="18">
        <f t="shared" si="2"/>
        <v>86</v>
      </c>
      <c r="Q14" s="19"/>
      <c r="R14" s="13"/>
      <c r="S14" s="13"/>
      <c r="T14" s="13"/>
      <c r="U14" s="13"/>
      <c r="V14" s="20">
        <f t="shared" si="3"/>
        <v>0</v>
      </c>
      <c r="W14" s="13">
        <f t="shared" si="4"/>
        <v>9</v>
      </c>
      <c r="X14" t="s">
        <v>15</v>
      </c>
      <c r="Y14" s="7">
        <v>39171</v>
      </c>
    </row>
    <row r="15" spans="1:25" ht="15.75">
      <c r="A15" s="2">
        <v>13</v>
      </c>
      <c r="B15" s="3" t="s">
        <v>22</v>
      </c>
      <c r="C15" s="3" t="s">
        <v>18</v>
      </c>
      <c r="D15" s="13">
        <v>1313</v>
      </c>
      <c r="E15" s="13">
        <v>1301</v>
      </c>
      <c r="F15" s="13">
        <v>1501.25</v>
      </c>
      <c r="G15" s="13">
        <f t="shared" si="0"/>
        <v>1371.75</v>
      </c>
      <c r="H15" s="13">
        <v>288</v>
      </c>
      <c r="I15" s="12">
        <v>221</v>
      </c>
      <c r="J15" s="14">
        <f t="shared" si="1"/>
        <v>76.73611111111111</v>
      </c>
      <c r="K15" s="15">
        <v>17</v>
      </c>
      <c r="L15" s="16">
        <v>19</v>
      </c>
      <c r="M15" s="11">
        <v>14</v>
      </c>
      <c r="N15" s="17">
        <v>20</v>
      </c>
      <c r="O15" s="13">
        <v>20</v>
      </c>
      <c r="P15" s="18">
        <f t="shared" si="2"/>
        <v>90</v>
      </c>
      <c r="Q15" s="19"/>
      <c r="R15" s="13">
        <v>8</v>
      </c>
      <c r="S15" s="13">
        <v>8</v>
      </c>
      <c r="T15" s="13">
        <v>10</v>
      </c>
      <c r="U15" s="13">
        <v>6</v>
      </c>
      <c r="V15" s="20">
        <f t="shared" si="3"/>
        <v>0.6</v>
      </c>
      <c r="W15" s="13">
        <f t="shared" si="4"/>
        <v>14</v>
      </c>
      <c r="X15" t="s">
        <v>16</v>
      </c>
      <c r="Y15" s="7">
        <v>37505</v>
      </c>
    </row>
    <row r="16" spans="1:25" ht="15.75">
      <c r="A16" s="2">
        <v>14</v>
      </c>
      <c r="B16" s="3" t="s">
        <v>36</v>
      </c>
      <c r="C16" s="3" t="s">
        <v>37</v>
      </c>
      <c r="D16" s="13">
        <v>1315.5</v>
      </c>
      <c r="E16" s="13">
        <v>1300</v>
      </c>
      <c r="F16" s="13">
        <v>1417</v>
      </c>
      <c r="G16" s="13">
        <f t="shared" si="0"/>
        <v>1344.1666666666667</v>
      </c>
      <c r="H16" s="13">
        <v>219</v>
      </c>
      <c r="I16" s="12">
        <v>155</v>
      </c>
      <c r="J16" s="14">
        <f t="shared" si="1"/>
        <v>70.77625570776256</v>
      </c>
      <c r="K16" s="15">
        <v>28</v>
      </c>
      <c r="L16" s="16">
        <v>27</v>
      </c>
      <c r="M16" s="11">
        <v>21</v>
      </c>
      <c r="N16" s="17">
        <v>11</v>
      </c>
      <c r="O16" s="13">
        <v>4</v>
      </c>
      <c r="P16" s="18">
        <f t="shared" si="2"/>
        <v>91</v>
      </c>
      <c r="Q16" s="19">
        <v>16</v>
      </c>
      <c r="R16" s="13">
        <v>65</v>
      </c>
      <c r="S16" s="13">
        <v>133</v>
      </c>
      <c r="T16" s="13">
        <v>133</v>
      </c>
      <c r="U16" s="13">
        <v>85.5</v>
      </c>
      <c r="V16" s="20">
        <f t="shared" si="3"/>
        <v>0.6428571428571429</v>
      </c>
      <c r="W16" s="13">
        <f t="shared" si="4"/>
        <v>13</v>
      </c>
      <c r="X16" t="s">
        <v>16</v>
      </c>
      <c r="Y16" s="7">
        <v>37963</v>
      </c>
    </row>
    <row r="17" spans="1:25" ht="15.75">
      <c r="A17" s="2">
        <v>15</v>
      </c>
      <c r="B17" s="3" t="s">
        <v>23</v>
      </c>
      <c r="C17" s="3" t="s">
        <v>123</v>
      </c>
      <c r="D17" s="13">
        <v>1612.5</v>
      </c>
      <c r="E17" s="13">
        <v>1300</v>
      </c>
      <c r="F17" s="13">
        <v>1300</v>
      </c>
      <c r="G17" s="13">
        <f t="shared" si="0"/>
        <v>1404.1666666666667</v>
      </c>
      <c r="H17" s="13">
        <v>406</v>
      </c>
      <c r="I17" s="12">
        <v>298</v>
      </c>
      <c r="J17" s="14">
        <f t="shared" si="1"/>
        <v>73.39901477832512</v>
      </c>
      <c r="K17" s="15">
        <v>13</v>
      </c>
      <c r="L17" s="16">
        <v>23</v>
      </c>
      <c r="M17" s="11">
        <v>7</v>
      </c>
      <c r="N17" s="17">
        <v>25</v>
      </c>
      <c r="O17" s="13">
        <v>25</v>
      </c>
      <c r="P17" s="18">
        <f t="shared" si="2"/>
        <v>93</v>
      </c>
      <c r="Q17" s="19"/>
      <c r="R17" s="13"/>
      <c r="S17" s="13"/>
      <c r="T17" s="13"/>
      <c r="U17" s="13"/>
      <c r="V17" s="20">
        <f t="shared" si="3"/>
        <v>0</v>
      </c>
      <c r="W17" s="13">
        <f t="shared" si="4"/>
        <v>10</v>
      </c>
      <c r="X17" t="s">
        <v>15</v>
      </c>
      <c r="Y17" s="7">
        <v>38787</v>
      </c>
    </row>
    <row r="18" spans="1:25" ht="15.75">
      <c r="A18" s="2">
        <v>16</v>
      </c>
      <c r="B18" s="3" t="s">
        <v>93</v>
      </c>
      <c r="C18" s="3" t="s">
        <v>94</v>
      </c>
      <c r="D18" s="13">
        <v>1326</v>
      </c>
      <c r="E18" s="13">
        <v>1299.5</v>
      </c>
      <c r="F18" s="13">
        <v>1403</v>
      </c>
      <c r="G18" s="13">
        <f t="shared" si="0"/>
        <v>1342.8333333333333</v>
      </c>
      <c r="H18" s="13">
        <v>509</v>
      </c>
      <c r="I18" s="12">
        <v>217</v>
      </c>
      <c r="J18" s="14">
        <f t="shared" si="1"/>
        <v>42.63261296660118</v>
      </c>
      <c r="K18" s="15">
        <v>31</v>
      </c>
      <c r="L18" s="16">
        <v>42</v>
      </c>
      <c r="M18" s="11">
        <v>16</v>
      </c>
      <c r="N18" s="17">
        <v>3</v>
      </c>
      <c r="O18" s="13">
        <v>2</v>
      </c>
      <c r="P18" s="18">
        <f t="shared" si="2"/>
        <v>94</v>
      </c>
      <c r="Q18" s="19">
        <v>60</v>
      </c>
      <c r="R18" s="13">
        <v>116</v>
      </c>
      <c r="S18" s="13">
        <v>173</v>
      </c>
      <c r="T18" s="13">
        <v>173</v>
      </c>
      <c r="U18" s="13">
        <v>236.5</v>
      </c>
      <c r="V18" s="20">
        <f t="shared" si="3"/>
        <v>1.3670520231213872</v>
      </c>
      <c r="W18" s="13">
        <f t="shared" si="4"/>
        <v>9</v>
      </c>
      <c r="X18" t="s">
        <v>16</v>
      </c>
      <c r="Y18" s="7">
        <v>39276</v>
      </c>
    </row>
    <row r="19" spans="1:25" ht="15.75">
      <c r="A19" s="2">
        <v>17</v>
      </c>
      <c r="B19" s="3" t="s">
        <v>112</v>
      </c>
      <c r="C19" s="3" t="s">
        <v>113</v>
      </c>
      <c r="D19" s="13">
        <v>1322</v>
      </c>
      <c r="E19" s="13">
        <v>1303</v>
      </c>
      <c r="F19" s="13">
        <v>1299.5</v>
      </c>
      <c r="G19" s="13">
        <f t="shared" si="0"/>
        <v>1308.1666666666667</v>
      </c>
      <c r="H19" s="13">
        <v>147</v>
      </c>
      <c r="I19" s="12">
        <v>130</v>
      </c>
      <c r="J19" s="14">
        <f t="shared" si="1"/>
        <v>88.43537414965986</v>
      </c>
      <c r="K19" s="15">
        <v>40</v>
      </c>
      <c r="L19" s="16">
        <v>4</v>
      </c>
      <c r="M19" s="11">
        <v>24</v>
      </c>
      <c r="N19" s="17">
        <v>15</v>
      </c>
      <c r="O19" s="13">
        <v>15</v>
      </c>
      <c r="P19" s="18">
        <f t="shared" si="2"/>
        <v>98</v>
      </c>
      <c r="Q19" s="19"/>
      <c r="R19" s="13">
        <v>12</v>
      </c>
      <c r="S19" s="13">
        <v>29</v>
      </c>
      <c r="T19" s="13">
        <v>65</v>
      </c>
      <c r="U19" s="13">
        <v>46.5</v>
      </c>
      <c r="V19" s="20">
        <f t="shared" si="3"/>
        <v>0.7153846153846154</v>
      </c>
      <c r="W19" s="13">
        <f t="shared" si="4"/>
        <v>15</v>
      </c>
      <c r="X19" t="s">
        <v>12</v>
      </c>
      <c r="Y19" s="7">
        <v>37201</v>
      </c>
    </row>
    <row r="20" spans="1:25" ht="15.75">
      <c r="A20" s="2">
        <v>18</v>
      </c>
      <c r="B20" s="3" t="s">
        <v>23</v>
      </c>
      <c r="C20" s="3" t="s">
        <v>24</v>
      </c>
      <c r="D20" s="13">
        <v>1302</v>
      </c>
      <c r="E20" s="13">
        <v>1300</v>
      </c>
      <c r="F20" s="13">
        <v>1400.75</v>
      </c>
      <c r="G20" s="13">
        <f t="shared" si="0"/>
        <v>1334.25</v>
      </c>
      <c r="H20" s="13">
        <v>361</v>
      </c>
      <c r="I20" s="12">
        <v>185</v>
      </c>
      <c r="J20" s="14">
        <f t="shared" si="1"/>
        <v>51.24653739612189</v>
      </c>
      <c r="K20" s="15">
        <v>35</v>
      </c>
      <c r="L20" s="16">
        <v>38</v>
      </c>
      <c r="M20" s="11">
        <v>20</v>
      </c>
      <c r="N20" s="17">
        <v>4</v>
      </c>
      <c r="O20" s="13">
        <v>7</v>
      </c>
      <c r="P20" s="18">
        <f t="shared" si="2"/>
        <v>104</v>
      </c>
      <c r="Q20" s="19">
        <v>113</v>
      </c>
      <c r="R20" s="13">
        <v>113</v>
      </c>
      <c r="S20" s="13">
        <v>113</v>
      </c>
      <c r="T20" s="13">
        <v>113</v>
      </c>
      <c r="U20" s="13">
        <v>208.5</v>
      </c>
      <c r="V20" s="20">
        <f t="shared" si="3"/>
        <v>1.845132743362832</v>
      </c>
      <c r="W20" s="13">
        <f t="shared" si="4"/>
        <v>7</v>
      </c>
      <c r="X20" t="s">
        <v>15</v>
      </c>
      <c r="Y20" s="7">
        <v>40062</v>
      </c>
    </row>
    <row r="21" spans="1:25" ht="15.75">
      <c r="A21" s="2">
        <v>19</v>
      </c>
      <c r="B21" s="3" t="s">
        <v>25</v>
      </c>
      <c r="C21" s="3" t="s">
        <v>69</v>
      </c>
      <c r="D21" s="13">
        <v>1323</v>
      </c>
      <c r="E21" s="13">
        <v>1310.5</v>
      </c>
      <c r="F21" s="13">
        <v>1328</v>
      </c>
      <c r="G21" s="13">
        <f t="shared" si="0"/>
        <v>1320.5</v>
      </c>
      <c r="H21" s="13">
        <v>114</v>
      </c>
      <c r="I21" s="12">
        <v>102</v>
      </c>
      <c r="J21" s="14">
        <f t="shared" si="1"/>
        <v>89.47368421052633</v>
      </c>
      <c r="K21" s="15">
        <v>36</v>
      </c>
      <c r="L21" s="16">
        <v>3</v>
      </c>
      <c r="M21" s="11">
        <v>30</v>
      </c>
      <c r="N21" s="17">
        <v>18</v>
      </c>
      <c r="O21" s="13">
        <v>18</v>
      </c>
      <c r="P21" s="18">
        <f t="shared" si="2"/>
        <v>105</v>
      </c>
      <c r="Q21" s="19">
        <v>3</v>
      </c>
      <c r="R21" s="13">
        <v>13</v>
      </c>
      <c r="S21" s="13">
        <v>16</v>
      </c>
      <c r="T21" s="13">
        <v>23</v>
      </c>
      <c r="U21" s="13">
        <v>23.5</v>
      </c>
      <c r="V21" s="20">
        <f t="shared" si="3"/>
        <v>1.0217391304347827</v>
      </c>
      <c r="W21" s="13">
        <f t="shared" si="4"/>
        <v>6</v>
      </c>
      <c r="X21" t="s">
        <v>12</v>
      </c>
      <c r="Y21" s="7">
        <v>40472</v>
      </c>
    </row>
    <row r="22" spans="1:25" ht="15.75">
      <c r="A22" s="2">
        <v>20</v>
      </c>
      <c r="B22" s="3" t="s">
        <v>22</v>
      </c>
      <c r="C22" s="3" t="s">
        <v>39</v>
      </c>
      <c r="D22" s="13">
        <v>1303</v>
      </c>
      <c r="E22" s="13">
        <v>1300</v>
      </c>
      <c r="F22" s="13">
        <v>1532.25</v>
      </c>
      <c r="G22" s="13">
        <f t="shared" si="0"/>
        <v>1378.4166666666667</v>
      </c>
      <c r="H22" s="13">
        <v>334</v>
      </c>
      <c r="I22" s="12">
        <v>234</v>
      </c>
      <c r="J22" s="14">
        <f t="shared" si="1"/>
        <v>70.05988023952096</v>
      </c>
      <c r="K22" s="15">
        <v>16</v>
      </c>
      <c r="L22" s="16">
        <v>28</v>
      </c>
      <c r="M22" s="11">
        <v>9</v>
      </c>
      <c r="N22" s="17">
        <v>26</v>
      </c>
      <c r="O22" s="13">
        <v>26</v>
      </c>
      <c r="P22" s="18">
        <f t="shared" si="2"/>
        <v>105</v>
      </c>
      <c r="Q22" s="19"/>
      <c r="R22" s="13"/>
      <c r="S22" s="13"/>
      <c r="T22" s="13"/>
      <c r="U22" s="13"/>
      <c r="V22" s="20">
        <f t="shared" si="3"/>
        <v>0</v>
      </c>
      <c r="W22" s="13">
        <f t="shared" si="4"/>
        <v>13</v>
      </c>
      <c r="X22" t="s">
        <v>15</v>
      </c>
      <c r="Y22" s="7">
        <v>37819</v>
      </c>
    </row>
    <row r="23" spans="1:25" ht="15.75">
      <c r="A23" s="2">
        <v>21</v>
      </c>
      <c r="B23" s="3" t="s">
        <v>23</v>
      </c>
      <c r="C23" s="3" t="s">
        <v>61</v>
      </c>
      <c r="D23" s="13">
        <v>1372</v>
      </c>
      <c r="E23" s="13">
        <v>1370</v>
      </c>
      <c r="F23" s="13">
        <v>1538</v>
      </c>
      <c r="G23" s="13">
        <f t="shared" si="0"/>
        <v>1426.6666666666667</v>
      </c>
      <c r="H23" s="13">
        <v>346</v>
      </c>
      <c r="I23" s="12">
        <v>229</v>
      </c>
      <c r="J23" s="14">
        <f t="shared" si="1"/>
        <v>66.18497109826589</v>
      </c>
      <c r="K23" s="15">
        <v>10</v>
      </c>
      <c r="L23" s="16">
        <v>30</v>
      </c>
      <c r="M23" s="11">
        <v>11</v>
      </c>
      <c r="N23" s="17">
        <v>27</v>
      </c>
      <c r="O23" s="13">
        <v>27</v>
      </c>
      <c r="P23" s="18">
        <f t="shared" si="2"/>
        <v>105</v>
      </c>
      <c r="Q23" s="19"/>
      <c r="R23" s="13"/>
      <c r="S23" s="13"/>
      <c r="T23" s="13"/>
      <c r="U23" s="13"/>
      <c r="V23" s="20">
        <f t="shared" si="3"/>
        <v>0</v>
      </c>
      <c r="W23" s="13">
        <f t="shared" si="4"/>
        <v>10</v>
      </c>
      <c r="X23" t="s">
        <v>15</v>
      </c>
      <c r="Y23" s="7">
        <v>38787</v>
      </c>
    </row>
    <row r="24" spans="1:25" ht="15.75">
      <c r="A24" s="2">
        <v>22</v>
      </c>
      <c r="B24" s="3" t="s">
        <v>19</v>
      </c>
      <c r="C24" s="3" t="s">
        <v>20</v>
      </c>
      <c r="D24" s="13">
        <v>1325.5</v>
      </c>
      <c r="E24" s="13">
        <v>1300</v>
      </c>
      <c r="F24" s="13">
        <v>1408.5</v>
      </c>
      <c r="G24" s="13">
        <f t="shared" si="0"/>
        <v>1344.6666666666667</v>
      </c>
      <c r="H24" s="13">
        <v>214</v>
      </c>
      <c r="I24" s="12">
        <v>142</v>
      </c>
      <c r="J24" s="14">
        <f t="shared" si="1"/>
        <v>66.35514018691589</v>
      </c>
      <c r="K24" s="15">
        <v>27</v>
      </c>
      <c r="L24" s="16">
        <v>29</v>
      </c>
      <c r="M24" s="11">
        <v>23</v>
      </c>
      <c r="N24" s="17">
        <v>16</v>
      </c>
      <c r="O24" s="13">
        <v>13</v>
      </c>
      <c r="P24" s="18">
        <f t="shared" si="2"/>
        <v>108</v>
      </c>
      <c r="Q24" s="19">
        <v>80</v>
      </c>
      <c r="R24" s="13">
        <v>80</v>
      </c>
      <c r="S24" s="13">
        <v>80</v>
      </c>
      <c r="T24" s="13">
        <v>80</v>
      </c>
      <c r="U24" s="13">
        <v>40</v>
      </c>
      <c r="V24" s="20">
        <f t="shared" si="3"/>
        <v>0.5</v>
      </c>
      <c r="W24" s="13">
        <f t="shared" si="4"/>
        <v>10</v>
      </c>
      <c r="X24" t="s">
        <v>15</v>
      </c>
      <c r="Y24" s="7">
        <v>38887</v>
      </c>
    </row>
    <row r="25" spans="1:25" ht="15.75">
      <c r="A25" s="2">
        <v>23</v>
      </c>
      <c r="B25" s="3" t="s">
        <v>81</v>
      </c>
      <c r="C25" s="3" t="s">
        <v>82</v>
      </c>
      <c r="D25" s="13">
        <v>1417</v>
      </c>
      <c r="E25" s="13">
        <v>1299</v>
      </c>
      <c r="F25" s="13">
        <v>1377</v>
      </c>
      <c r="G25" s="13">
        <f t="shared" si="0"/>
        <v>1364.3333333333333</v>
      </c>
      <c r="H25" s="13">
        <v>598</v>
      </c>
      <c r="I25" s="12">
        <v>324</v>
      </c>
      <c r="J25" s="14">
        <f t="shared" si="1"/>
        <v>54.18060200668896</v>
      </c>
      <c r="K25" s="15">
        <v>20</v>
      </c>
      <c r="L25" s="16">
        <v>36</v>
      </c>
      <c r="M25" s="11">
        <v>5</v>
      </c>
      <c r="N25" s="17">
        <v>24</v>
      </c>
      <c r="O25" s="13">
        <v>24</v>
      </c>
      <c r="P25" s="18">
        <f t="shared" si="2"/>
        <v>109</v>
      </c>
      <c r="Q25" s="19"/>
      <c r="R25" s="13"/>
      <c r="S25" s="13"/>
      <c r="T25" s="13"/>
      <c r="U25" s="13"/>
      <c r="V25" s="20">
        <f t="shared" si="3"/>
        <v>0</v>
      </c>
      <c r="W25" s="13">
        <f t="shared" si="4"/>
        <v>12</v>
      </c>
      <c r="X25" t="s">
        <v>16</v>
      </c>
      <c r="Y25" s="7">
        <v>38322</v>
      </c>
    </row>
    <row r="26" spans="1:25" ht="15.75">
      <c r="A26" s="2">
        <v>24</v>
      </c>
      <c r="B26" s="3" t="s">
        <v>38</v>
      </c>
      <c r="C26" s="3" t="s">
        <v>42</v>
      </c>
      <c r="D26" s="13">
        <v>1299</v>
      </c>
      <c r="E26" s="13">
        <v>1300</v>
      </c>
      <c r="F26" s="13">
        <v>1465.5</v>
      </c>
      <c r="G26" s="13">
        <f t="shared" si="0"/>
        <v>1354.8333333333333</v>
      </c>
      <c r="H26" s="13">
        <v>187</v>
      </c>
      <c r="I26" s="12">
        <v>150</v>
      </c>
      <c r="J26" s="14">
        <f t="shared" si="1"/>
        <v>80.2139037433155</v>
      </c>
      <c r="K26" s="15">
        <v>21</v>
      </c>
      <c r="L26" s="16">
        <v>13</v>
      </c>
      <c r="M26" s="11">
        <v>22</v>
      </c>
      <c r="N26" s="17">
        <v>30</v>
      </c>
      <c r="O26" s="13">
        <v>30</v>
      </c>
      <c r="P26" s="18">
        <f t="shared" si="2"/>
        <v>116</v>
      </c>
      <c r="Q26" s="19"/>
      <c r="R26" s="13"/>
      <c r="S26" s="13"/>
      <c r="T26" s="13"/>
      <c r="U26" s="13"/>
      <c r="V26" s="20">
        <f t="shared" si="3"/>
        <v>0</v>
      </c>
      <c r="W26" s="13">
        <f t="shared" si="4"/>
        <v>12</v>
      </c>
      <c r="X26" t="s">
        <v>15</v>
      </c>
      <c r="Y26" s="7">
        <v>38243</v>
      </c>
    </row>
    <row r="27" spans="1:25" ht="15.75">
      <c r="A27" s="2">
        <v>25</v>
      </c>
      <c r="B27" s="3" t="s">
        <v>25</v>
      </c>
      <c r="C27" s="3" t="s">
        <v>26</v>
      </c>
      <c r="D27" s="13">
        <v>1321.5</v>
      </c>
      <c r="E27" s="13">
        <v>1300</v>
      </c>
      <c r="F27" s="13">
        <v>1404.5</v>
      </c>
      <c r="G27" s="13">
        <f t="shared" si="0"/>
        <v>1342</v>
      </c>
      <c r="H27" s="13">
        <v>423</v>
      </c>
      <c r="I27" s="12">
        <v>221</v>
      </c>
      <c r="J27" s="14">
        <f t="shared" si="1"/>
        <v>52.24586288416075</v>
      </c>
      <c r="K27" s="15">
        <v>33</v>
      </c>
      <c r="L27" s="16">
        <v>37</v>
      </c>
      <c r="M27" s="11">
        <v>15</v>
      </c>
      <c r="N27" s="17">
        <v>17</v>
      </c>
      <c r="O27" s="13">
        <v>16</v>
      </c>
      <c r="P27" s="18">
        <f t="shared" si="2"/>
        <v>118</v>
      </c>
      <c r="Q27" s="19"/>
      <c r="R27" s="13">
        <v>17</v>
      </c>
      <c r="S27" s="13">
        <v>17</v>
      </c>
      <c r="T27" s="13">
        <v>55</v>
      </c>
      <c r="U27" s="13">
        <v>28.5</v>
      </c>
      <c r="V27" s="20">
        <f t="shared" si="3"/>
        <v>0.5181818181818182</v>
      </c>
      <c r="W27" s="13">
        <f t="shared" si="4"/>
        <v>11</v>
      </c>
      <c r="X27" t="s">
        <v>15</v>
      </c>
      <c r="Y27" s="7">
        <v>38555</v>
      </c>
    </row>
    <row r="28" spans="1:25" ht="15.75">
      <c r="A28" s="2">
        <v>26</v>
      </c>
      <c r="B28" s="3" t="s">
        <v>105</v>
      </c>
      <c r="C28" s="3" t="s">
        <v>106</v>
      </c>
      <c r="D28" s="13">
        <v>1314.5</v>
      </c>
      <c r="E28" s="13">
        <v>1303</v>
      </c>
      <c r="F28" s="13">
        <v>1300</v>
      </c>
      <c r="G28" s="13">
        <f t="shared" si="0"/>
        <v>1305.8333333333333</v>
      </c>
      <c r="H28" s="13">
        <v>49</v>
      </c>
      <c r="I28" s="12">
        <v>42</v>
      </c>
      <c r="J28" s="14">
        <f t="shared" si="1"/>
        <v>85.71428571428572</v>
      </c>
      <c r="K28" s="15">
        <v>42</v>
      </c>
      <c r="L28" s="16">
        <v>6</v>
      </c>
      <c r="M28" s="11">
        <v>37</v>
      </c>
      <c r="N28" s="17">
        <v>19</v>
      </c>
      <c r="O28" s="13">
        <v>19</v>
      </c>
      <c r="P28" s="18">
        <f t="shared" si="2"/>
        <v>123</v>
      </c>
      <c r="Q28" s="19"/>
      <c r="R28" s="13">
        <v>6</v>
      </c>
      <c r="S28" s="13">
        <v>6</v>
      </c>
      <c r="T28" s="13">
        <v>16</v>
      </c>
      <c r="U28" s="13">
        <v>9</v>
      </c>
      <c r="V28" s="20">
        <f t="shared" si="3"/>
        <v>0.5625</v>
      </c>
      <c r="W28" s="13">
        <f t="shared" si="4"/>
        <v>10</v>
      </c>
      <c r="X28" t="s">
        <v>15</v>
      </c>
      <c r="Y28" s="7">
        <v>38721</v>
      </c>
    </row>
    <row r="29" spans="1:25" ht="15.75">
      <c r="A29" s="2">
        <v>27</v>
      </c>
      <c r="B29" s="3" t="s">
        <v>40</v>
      </c>
      <c r="C29" s="3" t="s">
        <v>59</v>
      </c>
      <c r="D29" s="13">
        <v>1303</v>
      </c>
      <c r="E29" s="13">
        <v>1300</v>
      </c>
      <c r="F29" s="13">
        <v>1435</v>
      </c>
      <c r="G29" s="13">
        <f t="shared" si="0"/>
        <v>1346</v>
      </c>
      <c r="H29" s="13">
        <v>153</v>
      </c>
      <c r="I29" s="12">
        <v>127</v>
      </c>
      <c r="J29" s="14">
        <f t="shared" si="1"/>
        <v>83.00653594771242</v>
      </c>
      <c r="K29" s="15">
        <v>26</v>
      </c>
      <c r="L29" s="16">
        <v>10</v>
      </c>
      <c r="M29" s="11">
        <v>25</v>
      </c>
      <c r="N29" s="17">
        <v>31</v>
      </c>
      <c r="O29" s="13">
        <v>31</v>
      </c>
      <c r="P29" s="18">
        <f t="shared" si="2"/>
        <v>123</v>
      </c>
      <c r="Q29" s="19"/>
      <c r="R29" s="13"/>
      <c r="S29" s="13"/>
      <c r="T29" s="13"/>
      <c r="U29" s="13"/>
      <c r="V29" s="20">
        <f t="shared" si="3"/>
        <v>0</v>
      </c>
      <c r="W29" s="13">
        <f t="shared" si="4"/>
        <v>13</v>
      </c>
      <c r="X29" t="s">
        <v>15</v>
      </c>
      <c r="Y29" s="7">
        <v>37883</v>
      </c>
    </row>
    <row r="30" spans="1:25" ht="15.75">
      <c r="A30" s="2">
        <v>28</v>
      </c>
      <c r="B30" s="3" t="s">
        <v>31</v>
      </c>
      <c r="C30" s="3" t="s">
        <v>47</v>
      </c>
      <c r="D30" s="13">
        <v>1300</v>
      </c>
      <c r="E30" s="13">
        <v>1300</v>
      </c>
      <c r="F30" s="13">
        <v>1429.5</v>
      </c>
      <c r="G30" s="13">
        <f t="shared" si="0"/>
        <v>1343.1666666666667</v>
      </c>
      <c r="H30" s="13">
        <v>132</v>
      </c>
      <c r="I30" s="12">
        <v>112</v>
      </c>
      <c r="J30" s="14">
        <f t="shared" si="1"/>
        <v>84.84848484848484</v>
      </c>
      <c r="K30" s="15">
        <v>30</v>
      </c>
      <c r="L30" s="16">
        <v>7</v>
      </c>
      <c r="M30" s="11">
        <v>27</v>
      </c>
      <c r="N30" s="17">
        <v>33</v>
      </c>
      <c r="O30" s="13">
        <v>33</v>
      </c>
      <c r="P30" s="18">
        <f t="shared" si="2"/>
        <v>130</v>
      </c>
      <c r="Q30" s="19"/>
      <c r="R30" s="13"/>
      <c r="S30" s="13"/>
      <c r="T30" s="13"/>
      <c r="U30" s="13"/>
      <c r="V30" s="20">
        <f t="shared" si="3"/>
        <v>0</v>
      </c>
      <c r="W30" s="13">
        <f t="shared" si="4"/>
        <v>13</v>
      </c>
      <c r="X30" t="s">
        <v>15</v>
      </c>
      <c r="Y30" s="7">
        <v>37902</v>
      </c>
    </row>
    <row r="31" spans="1:25" ht="15.75">
      <c r="A31" s="2">
        <v>29</v>
      </c>
      <c r="B31" s="3" t="s">
        <v>75</v>
      </c>
      <c r="C31" s="3" t="s">
        <v>76</v>
      </c>
      <c r="D31" s="13">
        <v>1300</v>
      </c>
      <c r="E31" s="13">
        <v>1300</v>
      </c>
      <c r="F31" s="13">
        <v>1426.5</v>
      </c>
      <c r="G31" s="13">
        <f t="shared" si="0"/>
        <v>1342.1666666666667</v>
      </c>
      <c r="H31" s="13">
        <v>116</v>
      </c>
      <c r="I31" s="12">
        <v>106</v>
      </c>
      <c r="J31" s="14">
        <f t="shared" si="1"/>
        <v>91.37931034482759</v>
      </c>
      <c r="K31" s="15">
        <v>32</v>
      </c>
      <c r="L31" s="16">
        <v>1</v>
      </c>
      <c r="M31" s="11">
        <v>29</v>
      </c>
      <c r="N31" s="17">
        <v>34</v>
      </c>
      <c r="O31" s="13">
        <v>34</v>
      </c>
      <c r="P31" s="18">
        <f t="shared" si="2"/>
        <v>130</v>
      </c>
      <c r="Q31" s="19"/>
      <c r="R31" s="13"/>
      <c r="S31" s="13"/>
      <c r="T31" s="13"/>
      <c r="U31" s="13"/>
      <c r="V31" s="20">
        <f t="shared" si="3"/>
        <v>0</v>
      </c>
      <c r="W31" s="13">
        <f t="shared" si="4"/>
        <v>18</v>
      </c>
      <c r="X31" t="s">
        <v>16</v>
      </c>
      <c r="Y31" s="7">
        <v>36111</v>
      </c>
    </row>
    <row r="32" spans="1:25" ht="15.75">
      <c r="A32" s="2">
        <v>30</v>
      </c>
      <c r="B32" s="3" t="s">
        <v>34</v>
      </c>
      <c r="C32" s="3" t="s">
        <v>64</v>
      </c>
      <c r="D32" s="13">
        <v>1306.5</v>
      </c>
      <c r="E32" s="13">
        <v>1300</v>
      </c>
      <c r="F32" s="13">
        <v>1448.5</v>
      </c>
      <c r="G32" s="13">
        <f t="shared" si="0"/>
        <v>1351.6666666666667</v>
      </c>
      <c r="H32" s="13">
        <v>297</v>
      </c>
      <c r="I32" s="12">
        <v>185</v>
      </c>
      <c r="J32" s="14">
        <f t="shared" si="1"/>
        <v>62.289562289562284</v>
      </c>
      <c r="K32" s="15">
        <v>24</v>
      </c>
      <c r="L32" s="16">
        <v>33</v>
      </c>
      <c r="M32" s="11">
        <v>19</v>
      </c>
      <c r="N32" s="17">
        <v>29</v>
      </c>
      <c r="O32" s="13">
        <v>29</v>
      </c>
      <c r="P32" s="18">
        <f t="shared" si="2"/>
        <v>134</v>
      </c>
      <c r="Q32" s="19"/>
      <c r="R32" s="13"/>
      <c r="S32" s="13"/>
      <c r="T32" s="13"/>
      <c r="U32" s="13"/>
      <c r="V32" s="20">
        <f t="shared" si="3"/>
        <v>0</v>
      </c>
      <c r="W32" s="13">
        <f t="shared" si="4"/>
        <v>9</v>
      </c>
      <c r="X32" t="s">
        <v>15</v>
      </c>
      <c r="Y32" s="7">
        <v>39103</v>
      </c>
    </row>
    <row r="33" spans="1:25" ht="15.75">
      <c r="A33" s="2">
        <v>31</v>
      </c>
      <c r="B33" s="3" t="s">
        <v>40</v>
      </c>
      <c r="C33" s="3" t="s">
        <v>41</v>
      </c>
      <c r="D33" s="13">
        <v>1601</v>
      </c>
      <c r="E33" s="13">
        <v>1600</v>
      </c>
      <c r="F33" s="13">
        <v>1611.5</v>
      </c>
      <c r="G33" s="13">
        <f t="shared" si="0"/>
        <v>1604.1666666666667</v>
      </c>
      <c r="H33" s="13">
        <v>26</v>
      </c>
      <c r="I33" s="12">
        <v>21</v>
      </c>
      <c r="J33" s="14">
        <f t="shared" si="1"/>
        <v>80.76923076923076</v>
      </c>
      <c r="K33" s="15">
        <v>3</v>
      </c>
      <c r="L33" s="16">
        <v>12</v>
      </c>
      <c r="M33" s="11">
        <v>40</v>
      </c>
      <c r="N33" s="17">
        <v>40</v>
      </c>
      <c r="O33" s="13">
        <v>40</v>
      </c>
      <c r="P33" s="18">
        <f t="shared" si="2"/>
        <v>135</v>
      </c>
      <c r="Q33" s="19"/>
      <c r="R33" s="13"/>
      <c r="S33" s="13"/>
      <c r="T33" s="13"/>
      <c r="U33" s="13"/>
      <c r="V33" s="20">
        <f t="shared" si="3"/>
        <v>0</v>
      </c>
      <c r="W33" s="13">
        <f t="shared" si="4"/>
        <v>14</v>
      </c>
      <c r="X33" t="s">
        <v>15</v>
      </c>
      <c r="Y33" s="7">
        <v>37310</v>
      </c>
    </row>
    <row r="34" spans="1:25" ht="15.75">
      <c r="A34" s="2">
        <v>32</v>
      </c>
      <c r="B34" s="3" t="s">
        <v>62</v>
      </c>
      <c r="C34" s="3" t="s">
        <v>63</v>
      </c>
      <c r="D34" s="13">
        <v>1327</v>
      </c>
      <c r="E34" s="13">
        <v>1320.75</v>
      </c>
      <c r="F34" s="13">
        <v>1383.5</v>
      </c>
      <c r="G34" s="13">
        <f t="shared" si="0"/>
        <v>1343.75</v>
      </c>
      <c r="H34" s="13">
        <v>152</v>
      </c>
      <c r="I34" s="12">
        <v>117</v>
      </c>
      <c r="J34" s="14">
        <f t="shared" si="1"/>
        <v>76.97368421052632</v>
      </c>
      <c r="K34" s="15">
        <v>29</v>
      </c>
      <c r="L34" s="16">
        <v>17</v>
      </c>
      <c r="M34" s="11">
        <v>26</v>
      </c>
      <c r="N34" s="17">
        <v>32</v>
      </c>
      <c r="O34" s="13">
        <v>32</v>
      </c>
      <c r="P34" s="18">
        <f t="shared" si="2"/>
        <v>136</v>
      </c>
      <c r="Q34" s="19"/>
      <c r="R34" s="13"/>
      <c r="S34" s="13"/>
      <c r="T34" s="13"/>
      <c r="U34" s="13"/>
      <c r="V34" s="20">
        <f t="shared" si="3"/>
        <v>0</v>
      </c>
      <c r="W34" s="13">
        <f t="shared" si="4"/>
        <v>15</v>
      </c>
      <c r="X34" t="s">
        <v>15</v>
      </c>
      <c r="Y34" s="7">
        <v>36984</v>
      </c>
    </row>
    <row r="35" spans="1:25" ht="15.75">
      <c r="A35" s="2">
        <v>33</v>
      </c>
      <c r="B35" s="3" t="s">
        <v>107</v>
      </c>
      <c r="C35" s="3" t="s">
        <v>108</v>
      </c>
      <c r="D35" s="13">
        <v>1334</v>
      </c>
      <c r="E35" s="13">
        <v>1300</v>
      </c>
      <c r="F35" s="13">
        <v>1300</v>
      </c>
      <c r="G35" s="13">
        <f aca="true" t="shared" si="5" ref="G35:G51">(D35+E35+F35)/3</f>
        <v>1311.3333333333333</v>
      </c>
      <c r="H35" s="13">
        <v>73</v>
      </c>
      <c r="I35" s="12">
        <v>30</v>
      </c>
      <c r="J35" s="14">
        <f aca="true" t="shared" si="6" ref="J35:J51">IF(I35&lt;15,0,I35/(H35/100))</f>
        <v>41.09589041095891</v>
      </c>
      <c r="K35" s="15">
        <v>39</v>
      </c>
      <c r="L35" s="16">
        <v>43</v>
      </c>
      <c r="M35" s="11">
        <v>38</v>
      </c>
      <c r="N35" s="17">
        <v>5</v>
      </c>
      <c r="O35" s="13">
        <v>14</v>
      </c>
      <c r="P35" s="18">
        <f aca="true" t="shared" si="7" ref="P35:P51">K35+L35+M35+N35+O35</f>
        <v>139</v>
      </c>
      <c r="Q35" s="19">
        <v>8</v>
      </c>
      <c r="R35" s="13">
        <v>35</v>
      </c>
      <c r="S35" s="13">
        <v>73</v>
      </c>
      <c r="T35" s="13">
        <v>73</v>
      </c>
      <c r="U35" s="13">
        <v>172.5</v>
      </c>
      <c r="V35" s="20">
        <f aca="true" t="shared" si="8" ref="V35:V51">IF(U35=0,0,U35/T35)</f>
        <v>2.363013698630137</v>
      </c>
      <c r="W35" s="13">
        <f aca="true" t="shared" si="9" ref="W35:W51">2016-YEAR(Y35)</f>
        <v>12</v>
      </c>
      <c r="X35" t="s">
        <v>12</v>
      </c>
      <c r="Y35" s="7">
        <v>38155</v>
      </c>
    </row>
    <row r="36" spans="1:25" ht="15.75">
      <c r="A36" s="2">
        <v>34</v>
      </c>
      <c r="B36" s="3" t="s">
        <v>78</v>
      </c>
      <c r="C36" s="3" t="s">
        <v>79</v>
      </c>
      <c r="D36" s="13">
        <v>1363.5</v>
      </c>
      <c r="E36" s="13">
        <v>1350</v>
      </c>
      <c r="F36" s="13">
        <v>1343.5</v>
      </c>
      <c r="G36" s="13">
        <f t="shared" si="5"/>
        <v>1352.3333333333333</v>
      </c>
      <c r="H36" s="13">
        <v>91</v>
      </c>
      <c r="I36" s="12">
        <v>45</v>
      </c>
      <c r="J36" s="14">
        <f t="shared" si="6"/>
        <v>49.450549450549445</v>
      </c>
      <c r="K36" s="15">
        <v>22</v>
      </c>
      <c r="L36" s="16">
        <v>39</v>
      </c>
      <c r="M36" s="11">
        <v>36</v>
      </c>
      <c r="N36" s="17">
        <v>21</v>
      </c>
      <c r="O36" s="13">
        <v>21</v>
      </c>
      <c r="P36" s="18">
        <f t="shared" si="7"/>
        <v>139</v>
      </c>
      <c r="Q36" s="19"/>
      <c r="R36" s="13"/>
      <c r="S36" s="13"/>
      <c r="T36" s="13">
        <v>7</v>
      </c>
      <c r="U36" s="13">
        <v>3.5</v>
      </c>
      <c r="V36" s="20">
        <f t="shared" si="8"/>
        <v>0.5</v>
      </c>
      <c r="W36" s="13">
        <f t="shared" si="9"/>
        <v>11</v>
      </c>
      <c r="X36" t="s">
        <v>80</v>
      </c>
      <c r="Y36" s="7">
        <v>38512</v>
      </c>
    </row>
    <row r="37" spans="1:25" ht="15.75">
      <c r="A37" s="2">
        <v>35</v>
      </c>
      <c r="B37" s="3" t="s">
        <v>13</v>
      </c>
      <c r="C37" s="3" t="s">
        <v>14</v>
      </c>
      <c r="D37" s="13">
        <v>1599</v>
      </c>
      <c r="E37" s="13">
        <v>1600</v>
      </c>
      <c r="F37" s="13">
        <v>1616.5</v>
      </c>
      <c r="G37" s="13">
        <f t="shared" si="5"/>
        <v>1605.1666666666667</v>
      </c>
      <c r="H37" s="13">
        <v>120</v>
      </c>
      <c r="I37" s="12">
        <v>70</v>
      </c>
      <c r="J37" s="14">
        <f t="shared" si="6"/>
        <v>58.333333333333336</v>
      </c>
      <c r="K37" s="15">
        <v>2</v>
      </c>
      <c r="L37" s="16">
        <v>34</v>
      </c>
      <c r="M37" s="11">
        <v>33</v>
      </c>
      <c r="N37" s="17">
        <v>36</v>
      </c>
      <c r="O37" s="13">
        <v>36</v>
      </c>
      <c r="P37" s="18">
        <f t="shared" si="7"/>
        <v>141</v>
      </c>
      <c r="Q37" s="19"/>
      <c r="R37" s="13"/>
      <c r="S37" s="13"/>
      <c r="T37" s="13"/>
      <c r="U37" s="13"/>
      <c r="V37" s="20">
        <f t="shared" si="8"/>
        <v>0</v>
      </c>
      <c r="W37" s="13">
        <f t="shared" si="9"/>
        <v>13</v>
      </c>
      <c r="X37" t="s">
        <v>15</v>
      </c>
      <c r="Y37" s="7">
        <v>37817</v>
      </c>
    </row>
    <row r="38" spans="1:25" ht="15.75">
      <c r="A38" s="2">
        <v>36</v>
      </c>
      <c r="B38" s="3" t="s">
        <v>109</v>
      </c>
      <c r="C38" s="3" t="s">
        <v>115</v>
      </c>
      <c r="D38" s="13">
        <v>1300</v>
      </c>
      <c r="E38" s="13">
        <v>1300</v>
      </c>
      <c r="F38" s="13">
        <v>1300</v>
      </c>
      <c r="G38" s="13">
        <f t="shared" si="5"/>
        <v>1300</v>
      </c>
      <c r="H38" s="13">
        <v>107</v>
      </c>
      <c r="I38" s="12">
        <v>97</v>
      </c>
      <c r="J38" s="14">
        <f t="shared" si="6"/>
        <v>90.65420560747663</v>
      </c>
      <c r="K38" s="15">
        <v>47</v>
      </c>
      <c r="L38" s="16">
        <v>2</v>
      </c>
      <c r="M38" s="11">
        <v>32</v>
      </c>
      <c r="N38" s="17">
        <v>35</v>
      </c>
      <c r="O38" s="13">
        <v>35</v>
      </c>
      <c r="P38" s="18">
        <f t="shared" si="7"/>
        <v>151</v>
      </c>
      <c r="Q38" s="19"/>
      <c r="R38" s="13"/>
      <c r="S38" s="13"/>
      <c r="T38" s="13"/>
      <c r="U38" s="13"/>
      <c r="V38" s="20">
        <f t="shared" si="8"/>
        <v>0</v>
      </c>
      <c r="W38" s="13">
        <f t="shared" si="9"/>
        <v>11</v>
      </c>
      <c r="X38" t="s">
        <v>12</v>
      </c>
      <c r="Y38" s="7">
        <v>38564</v>
      </c>
    </row>
    <row r="39" spans="1:25" ht="15.75">
      <c r="A39" s="2">
        <v>37</v>
      </c>
      <c r="B39" s="3" t="s">
        <v>110</v>
      </c>
      <c r="C39" s="3" t="s">
        <v>114</v>
      </c>
      <c r="D39" s="13">
        <v>1300</v>
      </c>
      <c r="E39" s="13">
        <v>1300</v>
      </c>
      <c r="F39" s="13">
        <v>1300</v>
      </c>
      <c r="G39" s="13">
        <f t="shared" si="5"/>
        <v>1300</v>
      </c>
      <c r="H39" s="13">
        <v>206</v>
      </c>
      <c r="I39" s="12">
        <v>99</v>
      </c>
      <c r="J39" s="14">
        <f t="shared" si="6"/>
        <v>48.05825242718446</v>
      </c>
      <c r="K39" s="15">
        <v>48</v>
      </c>
      <c r="L39" s="16">
        <v>41</v>
      </c>
      <c r="M39" s="11">
        <v>31</v>
      </c>
      <c r="N39" s="17">
        <v>22</v>
      </c>
      <c r="O39" s="13">
        <v>22</v>
      </c>
      <c r="P39" s="18">
        <f t="shared" si="7"/>
        <v>164</v>
      </c>
      <c r="Q39" s="19"/>
      <c r="R39" s="13"/>
      <c r="S39" s="13"/>
      <c r="T39" s="13">
        <v>3</v>
      </c>
      <c r="U39" s="13">
        <v>1.5</v>
      </c>
      <c r="V39" s="20">
        <f t="shared" si="8"/>
        <v>0.5</v>
      </c>
      <c r="W39" s="13">
        <f t="shared" si="9"/>
        <v>15</v>
      </c>
      <c r="X39" t="s">
        <v>12</v>
      </c>
      <c r="Y39" s="7">
        <v>37054</v>
      </c>
    </row>
    <row r="40" spans="1:25" ht="15.75">
      <c r="A40" s="2">
        <v>38</v>
      </c>
      <c r="B40" s="3" t="s">
        <v>34</v>
      </c>
      <c r="C40" s="3" t="s">
        <v>43</v>
      </c>
      <c r="D40" s="13">
        <v>1315</v>
      </c>
      <c r="E40" s="13">
        <v>1315</v>
      </c>
      <c r="F40" s="13">
        <v>1373.5</v>
      </c>
      <c r="G40" s="13">
        <f t="shared" si="5"/>
        <v>1334.5</v>
      </c>
      <c r="H40" s="13">
        <v>67</v>
      </c>
      <c r="I40" s="12">
        <v>50</v>
      </c>
      <c r="J40" s="14">
        <f t="shared" si="6"/>
        <v>74.62686567164178</v>
      </c>
      <c r="K40" s="15">
        <v>34</v>
      </c>
      <c r="L40" s="16">
        <v>21</v>
      </c>
      <c r="M40" s="11">
        <v>35</v>
      </c>
      <c r="N40" s="17">
        <v>38</v>
      </c>
      <c r="O40" s="13">
        <v>38</v>
      </c>
      <c r="P40" s="18">
        <f t="shared" si="7"/>
        <v>166</v>
      </c>
      <c r="Q40" s="19"/>
      <c r="R40" s="13"/>
      <c r="S40" s="13"/>
      <c r="T40" s="13"/>
      <c r="U40" s="13"/>
      <c r="V40" s="20">
        <f t="shared" si="8"/>
        <v>0</v>
      </c>
      <c r="W40" s="13">
        <f t="shared" si="9"/>
        <v>14</v>
      </c>
      <c r="X40" t="s">
        <v>15</v>
      </c>
      <c r="Y40" s="7">
        <v>37454</v>
      </c>
    </row>
    <row r="41" spans="1:25" ht="15.75">
      <c r="A41" s="2">
        <v>39</v>
      </c>
      <c r="B41" s="3" t="s">
        <v>30</v>
      </c>
      <c r="C41" s="3" t="s">
        <v>41</v>
      </c>
      <c r="D41" s="13">
        <v>1600</v>
      </c>
      <c r="E41" s="13">
        <v>1600</v>
      </c>
      <c r="F41" s="13">
        <v>1587.5</v>
      </c>
      <c r="G41" s="13">
        <f t="shared" si="5"/>
        <v>1595.8333333333333</v>
      </c>
      <c r="H41" s="13">
        <v>37</v>
      </c>
      <c r="I41" s="12">
        <v>18</v>
      </c>
      <c r="J41" s="14">
        <f t="shared" si="6"/>
        <v>48.64864864864865</v>
      </c>
      <c r="K41" s="15">
        <v>4</v>
      </c>
      <c r="L41" s="16">
        <v>40</v>
      </c>
      <c r="M41" s="11">
        <v>42</v>
      </c>
      <c r="N41" s="17">
        <v>42</v>
      </c>
      <c r="O41" s="13">
        <v>42</v>
      </c>
      <c r="P41" s="18">
        <f t="shared" si="7"/>
        <v>170</v>
      </c>
      <c r="Q41" s="19"/>
      <c r="R41" s="13"/>
      <c r="S41" s="13"/>
      <c r="T41" s="13"/>
      <c r="U41" s="13"/>
      <c r="V41" s="20">
        <f t="shared" si="8"/>
        <v>0</v>
      </c>
      <c r="W41" s="13">
        <f t="shared" si="9"/>
        <v>11</v>
      </c>
      <c r="X41" t="s">
        <v>15</v>
      </c>
      <c r="Y41" s="7">
        <v>38519</v>
      </c>
    </row>
    <row r="42" spans="1:25" ht="15.75">
      <c r="A42" s="2">
        <v>40</v>
      </c>
      <c r="B42" s="3" t="s">
        <v>73</v>
      </c>
      <c r="C42" s="3" t="s">
        <v>114</v>
      </c>
      <c r="D42" s="13">
        <v>1300</v>
      </c>
      <c r="E42" s="13">
        <v>1300</v>
      </c>
      <c r="F42" s="13">
        <v>1300</v>
      </c>
      <c r="G42" s="13">
        <f t="shared" si="5"/>
        <v>1300</v>
      </c>
      <c r="H42" s="13">
        <v>74</v>
      </c>
      <c r="I42" s="12">
        <v>57</v>
      </c>
      <c r="J42" s="14">
        <f t="shared" si="6"/>
        <v>77.02702702702703</v>
      </c>
      <c r="K42" s="15">
        <v>49</v>
      </c>
      <c r="L42" s="16">
        <v>16</v>
      </c>
      <c r="M42" s="11">
        <v>34</v>
      </c>
      <c r="N42" s="17">
        <v>37</v>
      </c>
      <c r="O42" s="13">
        <v>37</v>
      </c>
      <c r="P42" s="18">
        <f t="shared" si="7"/>
        <v>173</v>
      </c>
      <c r="Q42" s="19"/>
      <c r="R42" s="13"/>
      <c r="S42" s="13"/>
      <c r="T42" s="13"/>
      <c r="U42" s="13"/>
      <c r="V42" s="20">
        <f t="shared" si="8"/>
        <v>0</v>
      </c>
      <c r="W42" s="13">
        <f t="shared" si="9"/>
        <v>14</v>
      </c>
      <c r="X42" t="s">
        <v>12</v>
      </c>
      <c r="Y42" s="7">
        <v>37386</v>
      </c>
    </row>
    <row r="43" spans="1:25" ht="15.75">
      <c r="A43" s="2">
        <v>41</v>
      </c>
      <c r="B43" s="3" t="s">
        <v>23</v>
      </c>
      <c r="C43" s="3" t="s">
        <v>58</v>
      </c>
      <c r="D43" s="13">
        <v>1300</v>
      </c>
      <c r="E43" s="13">
        <v>1300</v>
      </c>
      <c r="F43" s="13">
        <v>1324</v>
      </c>
      <c r="G43" s="13">
        <f t="shared" si="5"/>
        <v>1308</v>
      </c>
      <c r="H43" s="13">
        <v>24</v>
      </c>
      <c r="I43" s="12">
        <v>19</v>
      </c>
      <c r="J43" s="14">
        <f t="shared" si="6"/>
        <v>79.16666666666667</v>
      </c>
      <c r="K43" s="15">
        <v>41</v>
      </c>
      <c r="L43" s="16">
        <v>14</v>
      </c>
      <c r="M43" s="11">
        <v>41</v>
      </c>
      <c r="N43" s="17">
        <v>41</v>
      </c>
      <c r="O43" s="13">
        <v>41</v>
      </c>
      <c r="P43" s="18">
        <f t="shared" si="7"/>
        <v>178</v>
      </c>
      <c r="Q43" s="19"/>
      <c r="R43" s="13"/>
      <c r="S43" s="13"/>
      <c r="T43" s="13"/>
      <c r="U43" s="13"/>
      <c r="V43" s="20">
        <f t="shared" si="8"/>
        <v>0</v>
      </c>
      <c r="W43" s="13">
        <f t="shared" si="9"/>
        <v>14</v>
      </c>
      <c r="X43" t="s">
        <v>15</v>
      </c>
      <c r="Y43" s="7">
        <v>37542</v>
      </c>
    </row>
    <row r="44" spans="1:25" ht="15.75">
      <c r="A44" s="2">
        <v>42</v>
      </c>
      <c r="B44" s="3" t="s">
        <v>68</v>
      </c>
      <c r="C44" s="3" t="s">
        <v>61</v>
      </c>
      <c r="D44" s="13">
        <v>1317</v>
      </c>
      <c r="E44" s="13">
        <v>1300</v>
      </c>
      <c r="F44" s="13">
        <v>1317</v>
      </c>
      <c r="G44" s="13">
        <f t="shared" si="5"/>
        <v>1311.3333333333333</v>
      </c>
      <c r="H44" s="13">
        <v>38</v>
      </c>
      <c r="I44" s="12">
        <v>27</v>
      </c>
      <c r="J44" s="14">
        <f t="shared" si="6"/>
        <v>71.05263157894737</v>
      </c>
      <c r="K44" s="15">
        <v>38</v>
      </c>
      <c r="L44" s="16">
        <v>26</v>
      </c>
      <c r="M44" s="11">
        <v>39</v>
      </c>
      <c r="N44" s="17">
        <v>39</v>
      </c>
      <c r="O44" s="13">
        <v>39</v>
      </c>
      <c r="P44" s="18">
        <f t="shared" si="7"/>
        <v>181</v>
      </c>
      <c r="Q44" s="19"/>
      <c r="R44" s="13"/>
      <c r="S44" s="13"/>
      <c r="T44" s="13"/>
      <c r="U44" s="13"/>
      <c r="V44" s="20">
        <f t="shared" si="8"/>
        <v>0</v>
      </c>
      <c r="W44" s="13">
        <f t="shared" si="9"/>
        <v>18</v>
      </c>
      <c r="X44" t="s">
        <v>15</v>
      </c>
      <c r="Y44" s="7">
        <v>36137</v>
      </c>
    </row>
    <row r="45" spans="1:25" ht="15.75">
      <c r="A45" s="2">
        <v>43</v>
      </c>
      <c r="B45" s="3" t="s">
        <v>21</v>
      </c>
      <c r="C45" s="3" t="s">
        <v>39</v>
      </c>
      <c r="D45" s="13">
        <v>1437</v>
      </c>
      <c r="E45" s="13">
        <v>1437</v>
      </c>
      <c r="F45" s="13">
        <v>1437</v>
      </c>
      <c r="G45" s="13">
        <f t="shared" si="5"/>
        <v>1437</v>
      </c>
      <c r="H45" s="13">
        <v>0</v>
      </c>
      <c r="I45" s="12">
        <v>0</v>
      </c>
      <c r="J45" s="14">
        <f t="shared" si="6"/>
        <v>0</v>
      </c>
      <c r="K45" s="15">
        <v>9</v>
      </c>
      <c r="L45" s="16">
        <v>44</v>
      </c>
      <c r="M45" s="11">
        <v>45</v>
      </c>
      <c r="N45" s="17">
        <v>45</v>
      </c>
      <c r="O45" s="13">
        <v>45</v>
      </c>
      <c r="P45" s="18">
        <f t="shared" si="7"/>
        <v>188</v>
      </c>
      <c r="Q45" s="19"/>
      <c r="R45" s="13"/>
      <c r="S45" s="13"/>
      <c r="T45" s="13"/>
      <c r="U45" s="13"/>
      <c r="V45" s="20">
        <f t="shared" si="8"/>
        <v>0</v>
      </c>
      <c r="W45" s="13">
        <f t="shared" si="9"/>
        <v>16</v>
      </c>
      <c r="X45" t="s">
        <v>15</v>
      </c>
      <c r="Y45" s="7">
        <v>36649</v>
      </c>
    </row>
    <row r="46" spans="1:25" ht="15.75">
      <c r="A46" s="2">
        <v>44</v>
      </c>
      <c r="B46" s="3" t="s">
        <v>30</v>
      </c>
      <c r="C46" s="3" t="s">
        <v>65</v>
      </c>
      <c r="D46" s="13">
        <v>1357</v>
      </c>
      <c r="E46" s="13">
        <v>1350</v>
      </c>
      <c r="F46" s="13">
        <v>1349</v>
      </c>
      <c r="G46" s="13">
        <f t="shared" si="5"/>
        <v>1352</v>
      </c>
      <c r="H46" s="13">
        <v>23</v>
      </c>
      <c r="I46" s="12">
        <v>11</v>
      </c>
      <c r="J46" s="14">
        <f t="shared" si="6"/>
        <v>0</v>
      </c>
      <c r="K46" s="15">
        <v>23</v>
      </c>
      <c r="L46" s="16">
        <v>45</v>
      </c>
      <c r="M46" s="11">
        <v>44</v>
      </c>
      <c r="N46" s="17">
        <v>44</v>
      </c>
      <c r="O46" s="13">
        <v>44</v>
      </c>
      <c r="P46" s="18">
        <f t="shared" si="7"/>
        <v>200</v>
      </c>
      <c r="Q46" s="19"/>
      <c r="R46" s="13"/>
      <c r="S46" s="13"/>
      <c r="T46" s="13"/>
      <c r="U46" s="13"/>
      <c r="V46" s="20">
        <f t="shared" si="8"/>
        <v>0</v>
      </c>
      <c r="W46" s="13">
        <f t="shared" si="9"/>
        <v>17</v>
      </c>
      <c r="X46" t="s">
        <v>15</v>
      </c>
      <c r="Y46" s="7">
        <v>36192</v>
      </c>
    </row>
    <row r="47" spans="1:25" ht="15.75">
      <c r="A47" s="2">
        <v>45</v>
      </c>
      <c r="B47" s="3" t="s">
        <v>60</v>
      </c>
      <c r="C47" s="3" t="s">
        <v>61</v>
      </c>
      <c r="D47" s="13">
        <v>1308</v>
      </c>
      <c r="E47" s="13">
        <v>1299.75</v>
      </c>
      <c r="F47" s="13">
        <v>1308</v>
      </c>
      <c r="G47" s="13">
        <f t="shared" si="5"/>
        <v>1305.25</v>
      </c>
      <c r="H47" s="13">
        <v>23</v>
      </c>
      <c r="I47" s="12">
        <v>15</v>
      </c>
      <c r="J47" s="14">
        <f t="shared" si="6"/>
        <v>65.21739130434783</v>
      </c>
      <c r="K47" s="15">
        <v>43</v>
      </c>
      <c r="L47" s="16">
        <v>31</v>
      </c>
      <c r="M47" s="11">
        <v>43</v>
      </c>
      <c r="N47" s="17">
        <v>43</v>
      </c>
      <c r="O47" s="13">
        <v>43</v>
      </c>
      <c r="P47" s="18">
        <f t="shared" si="7"/>
        <v>203</v>
      </c>
      <c r="Q47" s="19"/>
      <c r="R47" s="13"/>
      <c r="S47" s="13"/>
      <c r="T47" s="13"/>
      <c r="U47" s="13"/>
      <c r="V47" s="20">
        <f t="shared" si="8"/>
        <v>0</v>
      </c>
      <c r="W47" s="13">
        <f t="shared" si="9"/>
        <v>18</v>
      </c>
      <c r="X47" t="s">
        <v>15</v>
      </c>
      <c r="Y47" s="7">
        <v>36137</v>
      </c>
    </row>
    <row r="48" spans="1:25" ht="15.75">
      <c r="A48" s="2">
        <v>46</v>
      </c>
      <c r="B48" s="3" t="s">
        <v>99</v>
      </c>
      <c r="C48" s="3" t="s">
        <v>100</v>
      </c>
      <c r="D48" s="13">
        <v>1350</v>
      </c>
      <c r="E48" s="13">
        <v>1350</v>
      </c>
      <c r="F48" s="13">
        <v>1350</v>
      </c>
      <c r="G48" s="13">
        <f t="shared" si="5"/>
        <v>1350</v>
      </c>
      <c r="H48" s="13">
        <v>3</v>
      </c>
      <c r="I48" s="12">
        <v>0</v>
      </c>
      <c r="J48" s="14">
        <f t="shared" si="6"/>
        <v>0</v>
      </c>
      <c r="K48" s="15">
        <v>25</v>
      </c>
      <c r="L48" s="16">
        <v>46</v>
      </c>
      <c r="M48" s="11">
        <v>46</v>
      </c>
      <c r="N48" s="17">
        <v>46</v>
      </c>
      <c r="O48" s="13">
        <v>46</v>
      </c>
      <c r="P48" s="18">
        <f t="shared" si="7"/>
        <v>209</v>
      </c>
      <c r="Q48" s="19"/>
      <c r="R48" s="13"/>
      <c r="S48" s="13"/>
      <c r="T48" s="13"/>
      <c r="U48" s="13"/>
      <c r="V48" s="20">
        <f t="shared" si="8"/>
        <v>0</v>
      </c>
      <c r="W48" s="13">
        <f t="shared" si="9"/>
        <v>13</v>
      </c>
      <c r="X48" t="s">
        <v>15</v>
      </c>
      <c r="Y48" s="7">
        <v>37883</v>
      </c>
    </row>
    <row r="49" spans="1:25" ht="15.75">
      <c r="A49" s="2">
        <v>47</v>
      </c>
      <c r="B49" s="3" t="s">
        <v>66</v>
      </c>
      <c r="C49" s="3" t="s">
        <v>67</v>
      </c>
      <c r="D49" s="13">
        <v>1300</v>
      </c>
      <c r="E49" s="13">
        <v>1300</v>
      </c>
      <c r="F49" s="13">
        <v>1300</v>
      </c>
      <c r="G49" s="13">
        <f t="shared" si="5"/>
        <v>1300</v>
      </c>
      <c r="H49" s="13">
        <v>0</v>
      </c>
      <c r="I49" s="12">
        <v>0</v>
      </c>
      <c r="J49" s="14">
        <f t="shared" si="6"/>
        <v>0</v>
      </c>
      <c r="K49" s="15">
        <v>44</v>
      </c>
      <c r="L49" s="16">
        <v>47</v>
      </c>
      <c r="M49" s="11">
        <v>47</v>
      </c>
      <c r="N49" s="17">
        <v>47</v>
      </c>
      <c r="O49" s="13">
        <v>47</v>
      </c>
      <c r="P49" s="18">
        <f t="shared" si="7"/>
        <v>232</v>
      </c>
      <c r="Q49" s="19"/>
      <c r="R49" s="13"/>
      <c r="S49" s="13"/>
      <c r="T49" s="13"/>
      <c r="U49" s="13"/>
      <c r="V49" s="20">
        <f t="shared" si="8"/>
        <v>0</v>
      </c>
      <c r="W49" s="13">
        <f t="shared" si="9"/>
        <v>12</v>
      </c>
      <c r="X49" t="s">
        <v>15</v>
      </c>
      <c r="Y49" s="7">
        <v>38236</v>
      </c>
    </row>
    <row r="50" spans="1:25" ht="15.75">
      <c r="A50" s="2">
        <v>48</v>
      </c>
      <c r="B50" s="3" t="s">
        <v>22</v>
      </c>
      <c r="C50" s="3" t="s">
        <v>82</v>
      </c>
      <c r="D50" s="13">
        <v>1300</v>
      </c>
      <c r="E50" s="13">
        <v>1300</v>
      </c>
      <c r="F50" s="13">
        <v>1300</v>
      </c>
      <c r="G50" s="13">
        <f t="shared" si="5"/>
        <v>1300</v>
      </c>
      <c r="H50" s="13">
        <v>0</v>
      </c>
      <c r="I50" s="12">
        <v>0</v>
      </c>
      <c r="J50" s="14">
        <f t="shared" si="6"/>
        <v>0</v>
      </c>
      <c r="K50" s="15">
        <v>45</v>
      </c>
      <c r="L50" s="16">
        <v>48</v>
      </c>
      <c r="M50" s="11">
        <v>48</v>
      </c>
      <c r="N50" s="17">
        <v>48</v>
      </c>
      <c r="O50" s="13">
        <v>48</v>
      </c>
      <c r="P50" s="18">
        <f t="shared" si="7"/>
        <v>237</v>
      </c>
      <c r="Q50" s="19"/>
      <c r="R50" s="13"/>
      <c r="S50" s="13"/>
      <c r="T50" s="13"/>
      <c r="U50" s="13"/>
      <c r="V50" s="20">
        <f t="shared" si="8"/>
        <v>0</v>
      </c>
      <c r="W50" s="13">
        <f t="shared" si="9"/>
        <v>12</v>
      </c>
      <c r="X50" t="s">
        <v>16</v>
      </c>
      <c r="Y50" s="7">
        <v>38322</v>
      </c>
    </row>
    <row r="51" spans="1:25" ht="15.75">
      <c r="A51" s="2">
        <v>49</v>
      </c>
      <c r="B51" s="3" t="s">
        <v>83</v>
      </c>
      <c r="C51" s="3" t="s">
        <v>84</v>
      </c>
      <c r="D51" s="13">
        <v>1300</v>
      </c>
      <c r="E51" s="13">
        <v>1300</v>
      </c>
      <c r="F51" s="13">
        <v>1300</v>
      </c>
      <c r="G51" s="13">
        <f t="shared" si="5"/>
        <v>1300</v>
      </c>
      <c r="H51" s="13">
        <v>0</v>
      </c>
      <c r="I51" s="12">
        <v>0</v>
      </c>
      <c r="J51" s="14">
        <f t="shared" si="6"/>
        <v>0</v>
      </c>
      <c r="K51" s="15">
        <v>46</v>
      </c>
      <c r="L51" s="16">
        <v>49</v>
      </c>
      <c r="M51" s="11">
        <v>49</v>
      </c>
      <c r="N51" s="17">
        <v>49</v>
      </c>
      <c r="O51" s="13">
        <v>49</v>
      </c>
      <c r="P51" s="18">
        <f t="shared" si="7"/>
        <v>242</v>
      </c>
      <c r="Q51" s="19"/>
      <c r="R51" s="13"/>
      <c r="S51" s="13"/>
      <c r="T51" s="13"/>
      <c r="U51" s="13"/>
      <c r="V51" s="20">
        <f t="shared" si="8"/>
        <v>0</v>
      </c>
      <c r="W51" s="13">
        <f t="shared" si="9"/>
        <v>13</v>
      </c>
      <c r="X51" t="s">
        <v>80</v>
      </c>
      <c r="Y51" s="7">
        <v>37963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B1">
      <selection activeCell="A1" sqref="A1:V1"/>
    </sheetView>
  </sheetViews>
  <sheetFormatPr defaultColWidth="9.140625" defaultRowHeight="15"/>
  <cols>
    <col min="1" max="1" width="4.140625" style="0" bestFit="1" customWidth="1"/>
    <col min="2" max="2" width="11.8515625" style="0" bestFit="1" customWidth="1"/>
    <col min="3" max="3" width="15.57421875" style="0" bestFit="1" customWidth="1"/>
    <col min="4" max="8" width="7.00390625" style="0" bestFit="1" customWidth="1"/>
    <col min="9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16" width="5.140625" style="0" bestFit="1" customWidth="1"/>
    <col min="17" max="17" width="4.140625" style="0" bestFit="1" customWidth="1"/>
    <col min="18" max="22" width="5.140625" style="0" bestFit="1" customWidth="1"/>
  </cols>
  <sheetData>
    <row r="1" spans="1:21" ht="63.75" customHeight="1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2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/>
    </row>
    <row r="3" spans="1:21" ht="15.75">
      <c r="A3" s="2">
        <v>1</v>
      </c>
      <c r="B3" s="3" t="s">
        <v>72</v>
      </c>
      <c r="C3" s="3" t="s">
        <v>121</v>
      </c>
      <c r="D3" s="13">
        <v>1560</v>
      </c>
      <c r="E3" s="13">
        <v>1355.5</v>
      </c>
      <c r="F3" s="13">
        <v>1517</v>
      </c>
      <c r="G3" s="13">
        <f aca="true" t="shared" si="0" ref="G3:G34">(D3+E3+F3)/3</f>
        <v>1477.5</v>
      </c>
      <c r="H3" s="13">
        <v>623</v>
      </c>
      <c r="I3" s="12">
        <v>513</v>
      </c>
      <c r="J3" s="14">
        <f aca="true" t="shared" si="1" ref="J3:J34">IF(I3&lt;15,0,I3/(H3/100))</f>
        <v>82.34349919743178</v>
      </c>
      <c r="K3" s="15">
        <v>7</v>
      </c>
      <c r="L3" s="16">
        <v>11</v>
      </c>
      <c r="M3" s="11">
        <v>3</v>
      </c>
      <c r="N3" s="17">
        <v>1</v>
      </c>
      <c r="O3" s="13">
        <v>5</v>
      </c>
      <c r="P3" s="18">
        <f aca="true" t="shared" si="2" ref="P3:P34">K3+L3+M3+N3+O3</f>
        <v>27</v>
      </c>
      <c r="Q3" s="19">
        <v>29</v>
      </c>
      <c r="R3" s="13">
        <v>77</v>
      </c>
      <c r="S3" s="13">
        <v>101</v>
      </c>
      <c r="T3" s="13">
        <v>199</v>
      </c>
      <c r="U3" s="13">
        <v>492.5</v>
      </c>
    </row>
    <row r="4" spans="1:21" ht="15.75">
      <c r="A4" s="2">
        <v>2</v>
      </c>
      <c r="B4" s="3" t="s">
        <v>73</v>
      </c>
      <c r="C4" s="3" t="s">
        <v>87</v>
      </c>
      <c r="D4" s="13">
        <v>1591.5</v>
      </c>
      <c r="E4" s="13">
        <v>1308.75</v>
      </c>
      <c r="F4" s="13">
        <v>1496.25</v>
      </c>
      <c r="G4" s="13">
        <f t="shared" si="0"/>
        <v>1465.5</v>
      </c>
      <c r="H4" s="13">
        <v>744</v>
      </c>
      <c r="I4" s="12">
        <v>551</v>
      </c>
      <c r="J4" s="14">
        <f t="shared" si="1"/>
        <v>74.05913978494624</v>
      </c>
      <c r="K4" s="15">
        <v>8</v>
      </c>
      <c r="L4" s="16">
        <v>22</v>
      </c>
      <c r="M4" s="11">
        <v>2</v>
      </c>
      <c r="N4" s="17">
        <v>6</v>
      </c>
      <c r="O4" s="13">
        <v>2</v>
      </c>
      <c r="P4" s="18">
        <f t="shared" si="2"/>
        <v>40</v>
      </c>
      <c r="Q4" s="19">
        <v>4</v>
      </c>
      <c r="R4" s="13">
        <v>10</v>
      </c>
      <c r="S4" s="13">
        <v>135</v>
      </c>
      <c r="T4" s="13">
        <v>290</v>
      </c>
      <c r="U4" s="13">
        <v>177</v>
      </c>
    </row>
    <row r="5" spans="1:21" ht="15.75">
      <c r="A5" s="2">
        <v>3</v>
      </c>
      <c r="B5" s="3" t="s">
        <v>17</v>
      </c>
      <c r="C5" s="3" t="s">
        <v>46</v>
      </c>
      <c r="D5" s="13">
        <v>1386</v>
      </c>
      <c r="E5" s="13">
        <v>1300</v>
      </c>
      <c r="F5" s="13">
        <v>1495.5</v>
      </c>
      <c r="G5" s="13">
        <f t="shared" si="0"/>
        <v>1393.8333333333333</v>
      </c>
      <c r="H5" s="13">
        <v>264</v>
      </c>
      <c r="I5" s="12">
        <v>224</v>
      </c>
      <c r="J5" s="14">
        <f t="shared" si="1"/>
        <v>84.84848484848484</v>
      </c>
      <c r="K5" s="15">
        <v>14</v>
      </c>
      <c r="L5" s="16">
        <v>7</v>
      </c>
      <c r="M5" s="11">
        <v>11</v>
      </c>
      <c r="N5" s="17">
        <v>7</v>
      </c>
      <c r="O5" s="13">
        <v>13</v>
      </c>
      <c r="P5" s="18">
        <f t="shared" si="2"/>
        <v>52</v>
      </c>
      <c r="Q5" s="19">
        <v>21</v>
      </c>
      <c r="R5" s="13">
        <v>29</v>
      </c>
      <c r="S5" s="13">
        <v>78</v>
      </c>
      <c r="T5" s="13">
        <v>90</v>
      </c>
      <c r="U5" s="13">
        <v>166</v>
      </c>
    </row>
    <row r="6" spans="1:21" ht="15.75">
      <c r="A6" s="2">
        <v>4</v>
      </c>
      <c r="B6" s="3" t="s">
        <v>103</v>
      </c>
      <c r="C6" s="3" t="s">
        <v>104</v>
      </c>
      <c r="D6" s="13">
        <v>1440</v>
      </c>
      <c r="E6" s="13">
        <v>1300</v>
      </c>
      <c r="F6" s="13">
        <v>1420</v>
      </c>
      <c r="G6" s="13">
        <f t="shared" si="0"/>
        <v>1386.6666666666667</v>
      </c>
      <c r="H6" s="13">
        <v>1117</v>
      </c>
      <c r="I6" s="12">
        <v>644</v>
      </c>
      <c r="J6" s="14">
        <f t="shared" si="1"/>
        <v>57.6544315129812</v>
      </c>
      <c r="K6" s="15">
        <v>15</v>
      </c>
      <c r="L6" s="16">
        <v>35</v>
      </c>
      <c r="M6" s="11">
        <v>1</v>
      </c>
      <c r="N6" s="17">
        <v>5</v>
      </c>
      <c r="O6" s="13">
        <v>1</v>
      </c>
      <c r="P6" s="18">
        <f t="shared" si="2"/>
        <v>57</v>
      </c>
      <c r="Q6" s="19"/>
      <c r="R6" s="13">
        <v>47</v>
      </c>
      <c r="S6" s="13">
        <v>98</v>
      </c>
      <c r="T6" s="13">
        <v>292</v>
      </c>
      <c r="U6" s="13">
        <v>183</v>
      </c>
    </row>
    <row r="7" spans="1:21" ht="15.75">
      <c r="A7" s="2">
        <v>5</v>
      </c>
      <c r="B7" s="3" t="s">
        <v>22</v>
      </c>
      <c r="C7" s="3" t="s">
        <v>27</v>
      </c>
      <c r="D7" s="13">
        <v>1481.5</v>
      </c>
      <c r="E7" s="13">
        <v>1300</v>
      </c>
      <c r="F7" s="13">
        <v>1473.25</v>
      </c>
      <c r="G7" s="13">
        <f t="shared" si="0"/>
        <v>1418.25</v>
      </c>
      <c r="H7" s="13">
        <v>427</v>
      </c>
      <c r="I7" s="12">
        <v>308</v>
      </c>
      <c r="J7" s="14">
        <f t="shared" si="1"/>
        <v>72.13114754098362</v>
      </c>
      <c r="K7" s="15">
        <v>11</v>
      </c>
      <c r="L7" s="16">
        <v>24</v>
      </c>
      <c r="M7" s="11">
        <v>6</v>
      </c>
      <c r="N7" s="17">
        <v>9</v>
      </c>
      <c r="O7" s="13">
        <v>8</v>
      </c>
      <c r="P7" s="18">
        <f t="shared" si="2"/>
        <v>58</v>
      </c>
      <c r="Q7" s="19">
        <v>68</v>
      </c>
      <c r="R7" s="13">
        <v>117</v>
      </c>
      <c r="S7" s="13">
        <v>117</v>
      </c>
      <c r="T7" s="13">
        <v>153</v>
      </c>
      <c r="U7" s="13">
        <v>138.5</v>
      </c>
    </row>
    <row r="8" spans="1:21" ht="15.75">
      <c r="A8" s="2">
        <v>6</v>
      </c>
      <c r="B8" s="3" t="s">
        <v>22</v>
      </c>
      <c r="C8" s="3" t="s">
        <v>111</v>
      </c>
      <c r="D8" s="13">
        <v>1333</v>
      </c>
      <c r="E8" s="13">
        <v>1305.5</v>
      </c>
      <c r="F8" s="13">
        <v>1300</v>
      </c>
      <c r="G8" s="13">
        <f t="shared" si="0"/>
        <v>1312.8333333333333</v>
      </c>
      <c r="H8" s="13">
        <v>269</v>
      </c>
      <c r="I8" s="12">
        <v>225</v>
      </c>
      <c r="J8" s="14">
        <f t="shared" si="1"/>
        <v>83.64312267657992</v>
      </c>
      <c r="K8" s="15">
        <v>37</v>
      </c>
      <c r="L8" s="16">
        <v>9</v>
      </c>
      <c r="M8" s="11">
        <v>10</v>
      </c>
      <c r="N8" s="17">
        <v>4</v>
      </c>
      <c r="O8" s="13">
        <v>3</v>
      </c>
      <c r="P8" s="18">
        <f t="shared" si="2"/>
        <v>63</v>
      </c>
      <c r="Q8" s="19">
        <v>31</v>
      </c>
      <c r="R8" s="13">
        <v>58</v>
      </c>
      <c r="S8" s="13">
        <v>103</v>
      </c>
      <c r="T8" s="13">
        <v>269</v>
      </c>
      <c r="U8" s="13">
        <v>189.5</v>
      </c>
    </row>
    <row r="9" spans="1:21" ht="15.75">
      <c r="A9" s="2">
        <v>7</v>
      </c>
      <c r="B9" s="3" t="s">
        <v>13</v>
      </c>
      <c r="C9" s="3" t="s">
        <v>46</v>
      </c>
      <c r="D9" s="13">
        <v>1303</v>
      </c>
      <c r="E9" s="13">
        <v>1299.75</v>
      </c>
      <c r="F9" s="13">
        <v>1477.5</v>
      </c>
      <c r="G9" s="13">
        <f t="shared" si="0"/>
        <v>1360.0833333333333</v>
      </c>
      <c r="H9" s="13">
        <v>266</v>
      </c>
      <c r="I9" s="12">
        <v>204</v>
      </c>
      <c r="J9" s="14">
        <f t="shared" si="1"/>
        <v>76.69172932330827</v>
      </c>
      <c r="K9" s="15">
        <v>19</v>
      </c>
      <c r="L9" s="16">
        <v>19</v>
      </c>
      <c r="M9" s="11">
        <v>16</v>
      </c>
      <c r="N9" s="17">
        <v>2</v>
      </c>
      <c r="O9" s="13">
        <v>14</v>
      </c>
      <c r="P9" s="18">
        <f t="shared" si="2"/>
        <v>70</v>
      </c>
      <c r="Q9" s="19">
        <v>25</v>
      </c>
      <c r="R9" s="13">
        <v>49</v>
      </c>
      <c r="S9" s="13">
        <v>78</v>
      </c>
      <c r="T9" s="13">
        <v>85</v>
      </c>
      <c r="U9" s="13">
        <v>286.5</v>
      </c>
    </row>
    <row r="10" spans="1:21" ht="15.75">
      <c r="A10" s="2">
        <v>8</v>
      </c>
      <c r="B10" s="3" t="s">
        <v>21</v>
      </c>
      <c r="C10" s="3" t="s">
        <v>77</v>
      </c>
      <c r="D10" s="13">
        <v>1573</v>
      </c>
      <c r="E10" s="13">
        <v>1572</v>
      </c>
      <c r="F10" s="13">
        <v>1612.25</v>
      </c>
      <c r="G10" s="13">
        <f t="shared" si="0"/>
        <v>1585.75</v>
      </c>
      <c r="H10" s="13">
        <v>259</v>
      </c>
      <c r="I10" s="12">
        <v>194</v>
      </c>
      <c r="J10" s="14">
        <f t="shared" si="1"/>
        <v>74.9034749034749</v>
      </c>
      <c r="K10" s="15">
        <v>5</v>
      </c>
      <c r="L10" s="16">
        <v>20</v>
      </c>
      <c r="M10" s="11">
        <v>18</v>
      </c>
      <c r="N10" s="17">
        <v>10</v>
      </c>
      <c r="O10" s="13">
        <v>17</v>
      </c>
      <c r="P10" s="18">
        <f t="shared" si="2"/>
        <v>70</v>
      </c>
      <c r="Q10" s="19">
        <v>2</v>
      </c>
      <c r="R10" s="13">
        <v>5</v>
      </c>
      <c r="S10" s="13">
        <v>28</v>
      </c>
      <c r="T10" s="13">
        <v>57</v>
      </c>
      <c r="U10" s="13">
        <v>114.5</v>
      </c>
    </row>
    <row r="11" spans="1:21" ht="15.75">
      <c r="A11" s="2">
        <v>9</v>
      </c>
      <c r="B11" s="3" t="s">
        <v>56</v>
      </c>
      <c r="C11" s="3" t="s">
        <v>57</v>
      </c>
      <c r="D11" s="13">
        <v>1535.5</v>
      </c>
      <c r="E11" s="13">
        <v>1503.5</v>
      </c>
      <c r="F11" s="13">
        <v>1483.5</v>
      </c>
      <c r="G11" s="13">
        <f t="shared" si="0"/>
        <v>1507.5</v>
      </c>
      <c r="H11" s="13">
        <v>542</v>
      </c>
      <c r="I11" s="12">
        <v>419</v>
      </c>
      <c r="J11" s="14">
        <f t="shared" si="1"/>
        <v>77.30627306273063</v>
      </c>
      <c r="K11" s="15">
        <v>6</v>
      </c>
      <c r="L11" s="16">
        <v>15</v>
      </c>
      <c r="M11" s="11">
        <v>4</v>
      </c>
      <c r="N11" s="17">
        <v>24</v>
      </c>
      <c r="O11" s="13">
        <v>24</v>
      </c>
      <c r="P11" s="18">
        <f t="shared" si="2"/>
        <v>73</v>
      </c>
      <c r="Q11" s="19"/>
      <c r="R11" s="13"/>
      <c r="S11" s="13"/>
      <c r="T11" s="13"/>
      <c r="U11" s="13"/>
    </row>
    <row r="12" spans="1:21" ht="15.75">
      <c r="A12" s="2">
        <v>10</v>
      </c>
      <c r="B12" s="3" t="s">
        <v>28</v>
      </c>
      <c r="C12" s="3" t="s">
        <v>29</v>
      </c>
      <c r="D12" s="13">
        <v>1310</v>
      </c>
      <c r="E12" s="13">
        <v>1300</v>
      </c>
      <c r="F12" s="13">
        <v>1607</v>
      </c>
      <c r="G12" s="13">
        <f t="shared" si="0"/>
        <v>1405.6666666666667</v>
      </c>
      <c r="H12" s="13">
        <v>252</v>
      </c>
      <c r="I12" s="12">
        <v>221</v>
      </c>
      <c r="J12" s="14">
        <f t="shared" si="1"/>
        <v>87.6984126984127</v>
      </c>
      <c r="K12" s="15">
        <v>12</v>
      </c>
      <c r="L12" s="16">
        <v>5</v>
      </c>
      <c r="M12" s="11">
        <v>12</v>
      </c>
      <c r="N12" s="17">
        <v>29</v>
      </c>
      <c r="O12" s="13">
        <v>29</v>
      </c>
      <c r="P12" s="18">
        <f t="shared" si="2"/>
        <v>87</v>
      </c>
      <c r="Q12" s="19"/>
      <c r="R12" s="13"/>
      <c r="S12" s="13"/>
      <c r="T12" s="13"/>
      <c r="U12" s="13"/>
    </row>
    <row r="13" spans="1:21" ht="15.75">
      <c r="A13" s="2">
        <v>11</v>
      </c>
      <c r="B13" s="3" t="s">
        <v>74</v>
      </c>
      <c r="C13" s="3" t="s">
        <v>88</v>
      </c>
      <c r="D13" s="13">
        <v>1341</v>
      </c>
      <c r="E13" s="13">
        <v>1300</v>
      </c>
      <c r="F13" s="13">
        <v>1432.25</v>
      </c>
      <c r="G13" s="13">
        <f t="shared" si="0"/>
        <v>1357.75</v>
      </c>
      <c r="H13" s="13">
        <v>333</v>
      </c>
      <c r="I13" s="12">
        <v>221</v>
      </c>
      <c r="J13" s="14">
        <f t="shared" si="1"/>
        <v>66.36636636636636</v>
      </c>
      <c r="K13" s="15">
        <v>20</v>
      </c>
      <c r="L13" s="16">
        <v>29</v>
      </c>
      <c r="M13" s="11">
        <v>14</v>
      </c>
      <c r="N13" s="17">
        <v>14</v>
      </c>
      <c r="O13" s="13">
        <v>11</v>
      </c>
      <c r="P13" s="18">
        <f t="shared" si="2"/>
        <v>88</v>
      </c>
      <c r="Q13" s="19">
        <v>19</v>
      </c>
      <c r="R13" s="13">
        <v>19</v>
      </c>
      <c r="S13" s="13">
        <v>64</v>
      </c>
      <c r="T13" s="13">
        <v>107</v>
      </c>
      <c r="U13" s="13">
        <v>88.5</v>
      </c>
    </row>
    <row r="14" spans="1:21" ht="15.75">
      <c r="A14" s="2">
        <v>12</v>
      </c>
      <c r="B14" s="3" t="s">
        <v>112</v>
      </c>
      <c r="C14" s="3" t="s">
        <v>113</v>
      </c>
      <c r="D14" s="13">
        <v>1322</v>
      </c>
      <c r="E14" s="13">
        <v>1303</v>
      </c>
      <c r="F14" s="13">
        <v>1299.5</v>
      </c>
      <c r="G14" s="13">
        <f t="shared" si="0"/>
        <v>1308.1666666666667</v>
      </c>
      <c r="H14" s="13">
        <v>147</v>
      </c>
      <c r="I14" s="12">
        <v>130</v>
      </c>
      <c r="J14" s="14">
        <f t="shared" si="1"/>
        <v>88.43537414965986</v>
      </c>
      <c r="K14" s="15">
        <v>40</v>
      </c>
      <c r="L14" s="16">
        <v>4</v>
      </c>
      <c r="M14" s="11">
        <v>23</v>
      </c>
      <c r="N14" s="17">
        <v>13</v>
      </c>
      <c r="O14" s="13">
        <v>9</v>
      </c>
      <c r="P14" s="18">
        <f t="shared" si="2"/>
        <v>89</v>
      </c>
      <c r="Q14" s="19">
        <v>12</v>
      </c>
      <c r="R14" s="13">
        <v>29</v>
      </c>
      <c r="S14" s="13">
        <v>65</v>
      </c>
      <c r="T14" s="13">
        <v>147</v>
      </c>
      <c r="U14" s="13">
        <v>92.5</v>
      </c>
    </row>
    <row r="15" spans="1:21" ht="15.75">
      <c r="A15" s="2">
        <v>13</v>
      </c>
      <c r="B15" s="3" t="s">
        <v>22</v>
      </c>
      <c r="C15" s="3" t="s">
        <v>18</v>
      </c>
      <c r="D15" s="13">
        <v>1313</v>
      </c>
      <c r="E15" s="13">
        <v>1301</v>
      </c>
      <c r="F15" s="13">
        <v>1501.25</v>
      </c>
      <c r="G15" s="13">
        <f t="shared" si="0"/>
        <v>1371.75</v>
      </c>
      <c r="H15" s="13">
        <v>288</v>
      </c>
      <c r="I15" s="12">
        <v>221</v>
      </c>
      <c r="J15" s="14">
        <f t="shared" si="1"/>
        <v>76.73611111111111</v>
      </c>
      <c r="K15" s="15">
        <v>17</v>
      </c>
      <c r="L15" s="16">
        <v>18</v>
      </c>
      <c r="M15" s="11">
        <v>13</v>
      </c>
      <c r="N15" s="17">
        <v>22</v>
      </c>
      <c r="O15" s="13">
        <v>22</v>
      </c>
      <c r="P15" s="18">
        <f t="shared" si="2"/>
        <v>92</v>
      </c>
      <c r="Q15" s="19">
        <v>8</v>
      </c>
      <c r="R15" s="13">
        <v>8</v>
      </c>
      <c r="S15" s="13">
        <v>10</v>
      </c>
      <c r="T15" s="13">
        <v>10</v>
      </c>
      <c r="U15" s="13">
        <v>7</v>
      </c>
    </row>
    <row r="16" spans="1:21" ht="15.75">
      <c r="A16" s="2">
        <v>14</v>
      </c>
      <c r="B16" s="3" t="s">
        <v>101</v>
      </c>
      <c r="C16" s="3" t="s">
        <v>71</v>
      </c>
      <c r="D16" s="13">
        <v>1612.5</v>
      </c>
      <c r="E16" s="13">
        <v>1300</v>
      </c>
      <c r="F16" s="13">
        <v>1300</v>
      </c>
      <c r="G16" s="13">
        <f t="shared" si="0"/>
        <v>1404.1666666666667</v>
      </c>
      <c r="H16" s="13">
        <v>406</v>
      </c>
      <c r="I16" s="12">
        <v>298</v>
      </c>
      <c r="J16" s="14">
        <f t="shared" si="1"/>
        <v>73.39901477832512</v>
      </c>
      <c r="K16" s="15">
        <v>13</v>
      </c>
      <c r="L16" s="16">
        <v>23</v>
      </c>
      <c r="M16" s="11">
        <v>7</v>
      </c>
      <c r="N16" s="17">
        <v>26</v>
      </c>
      <c r="O16" s="13">
        <v>26</v>
      </c>
      <c r="P16" s="18">
        <f t="shared" si="2"/>
        <v>95</v>
      </c>
      <c r="Q16" s="19"/>
      <c r="R16" s="13"/>
      <c r="S16" s="13"/>
      <c r="T16" s="13"/>
      <c r="U16" s="13"/>
    </row>
    <row r="17" spans="1:21" ht="15.75">
      <c r="A17" s="2">
        <v>15</v>
      </c>
      <c r="B17" s="3" t="s">
        <v>36</v>
      </c>
      <c r="C17" s="3" t="s">
        <v>37</v>
      </c>
      <c r="D17" s="13">
        <v>1313.5</v>
      </c>
      <c r="E17" s="13">
        <v>1300</v>
      </c>
      <c r="F17" s="13">
        <v>1420</v>
      </c>
      <c r="G17" s="13">
        <f t="shared" si="0"/>
        <v>1344.5</v>
      </c>
      <c r="H17" s="13">
        <v>203</v>
      </c>
      <c r="I17" s="12">
        <v>144</v>
      </c>
      <c r="J17" s="14">
        <f t="shared" si="1"/>
        <v>70.93596059113301</v>
      </c>
      <c r="K17" s="15">
        <v>27</v>
      </c>
      <c r="L17" s="16">
        <v>26</v>
      </c>
      <c r="M17" s="11">
        <v>22</v>
      </c>
      <c r="N17" s="17">
        <v>15</v>
      </c>
      <c r="O17" s="13">
        <v>10</v>
      </c>
      <c r="P17" s="18">
        <f t="shared" si="2"/>
        <v>100</v>
      </c>
      <c r="Q17" s="19">
        <v>49</v>
      </c>
      <c r="R17" s="13">
        <v>117</v>
      </c>
      <c r="S17" s="13">
        <v>117</v>
      </c>
      <c r="T17" s="13">
        <v>132</v>
      </c>
      <c r="U17" s="13">
        <v>87</v>
      </c>
    </row>
    <row r="18" spans="1:21" ht="15.75">
      <c r="A18" s="2">
        <v>16</v>
      </c>
      <c r="B18" s="3" t="s">
        <v>25</v>
      </c>
      <c r="C18" s="3" t="s">
        <v>26</v>
      </c>
      <c r="D18" s="13">
        <v>1321.5</v>
      </c>
      <c r="E18" s="13">
        <v>1300</v>
      </c>
      <c r="F18" s="13">
        <v>1404.5</v>
      </c>
      <c r="G18" s="13">
        <f t="shared" si="0"/>
        <v>1342</v>
      </c>
      <c r="H18" s="13">
        <v>423</v>
      </c>
      <c r="I18" s="12">
        <v>221</v>
      </c>
      <c r="J18" s="14">
        <f t="shared" si="1"/>
        <v>52.24586288416075</v>
      </c>
      <c r="K18" s="15">
        <v>31</v>
      </c>
      <c r="L18" s="16">
        <v>38</v>
      </c>
      <c r="M18" s="11">
        <v>15</v>
      </c>
      <c r="N18" s="17">
        <v>12</v>
      </c>
      <c r="O18" s="13">
        <v>7</v>
      </c>
      <c r="P18" s="18">
        <f t="shared" si="2"/>
        <v>103</v>
      </c>
      <c r="Q18" s="19">
        <v>17</v>
      </c>
      <c r="R18" s="13">
        <v>17</v>
      </c>
      <c r="S18" s="13">
        <v>55</v>
      </c>
      <c r="T18" s="13">
        <v>176</v>
      </c>
      <c r="U18" s="13">
        <v>95</v>
      </c>
    </row>
    <row r="19" spans="1:21" ht="15.75">
      <c r="A19" s="2">
        <v>17</v>
      </c>
      <c r="B19" s="3" t="s">
        <v>93</v>
      </c>
      <c r="C19" s="3" t="s">
        <v>94</v>
      </c>
      <c r="D19" s="13">
        <v>1310</v>
      </c>
      <c r="E19" s="13">
        <v>1299.5</v>
      </c>
      <c r="F19" s="13">
        <v>1400.75</v>
      </c>
      <c r="G19" s="13">
        <f t="shared" si="0"/>
        <v>1336.75</v>
      </c>
      <c r="H19" s="13">
        <v>449</v>
      </c>
      <c r="I19" s="12">
        <v>201</v>
      </c>
      <c r="J19" s="14">
        <f t="shared" si="1"/>
        <v>44.766146993318486</v>
      </c>
      <c r="K19" s="15">
        <v>32</v>
      </c>
      <c r="L19" s="16">
        <v>42</v>
      </c>
      <c r="M19" s="11">
        <v>17</v>
      </c>
      <c r="N19" s="17">
        <v>8</v>
      </c>
      <c r="O19" s="13">
        <v>6</v>
      </c>
      <c r="P19" s="18">
        <f t="shared" si="2"/>
        <v>105</v>
      </c>
      <c r="Q19" s="19">
        <v>56</v>
      </c>
      <c r="R19" s="13">
        <v>113</v>
      </c>
      <c r="S19" s="13">
        <v>113</v>
      </c>
      <c r="T19" s="13">
        <v>197</v>
      </c>
      <c r="U19" s="13">
        <v>146.5</v>
      </c>
    </row>
    <row r="20" spans="1:21" ht="15.75">
      <c r="A20" s="2">
        <v>18</v>
      </c>
      <c r="B20" s="3" t="s">
        <v>22</v>
      </c>
      <c r="C20" s="3" t="s">
        <v>39</v>
      </c>
      <c r="D20" s="13">
        <v>1303</v>
      </c>
      <c r="E20" s="13">
        <v>1300</v>
      </c>
      <c r="F20" s="13">
        <v>1532.25</v>
      </c>
      <c r="G20" s="13">
        <f t="shared" si="0"/>
        <v>1378.4166666666667</v>
      </c>
      <c r="H20" s="13">
        <v>334</v>
      </c>
      <c r="I20" s="12">
        <v>234</v>
      </c>
      <c r="J20" s="14">
        <f t="shared" si="1"/>
        <v>70.05988023952096</v>
      </c>
      <c r="K20" s="15">
        <v>16</v>
      </c>
      <c r="L20" s="16">
        <v>27</v>
      </c>
      <c r="M20" s="11">
        <v>8</v>
      </c>
      <c r="N20" s="17">
        <v>27</v>
      </c>
      <c r="O20" s="13">
        <v>27</v>
      </c>
      <c r="P20" s="18">
        <f t="shared" si="2"/>
        <v>105</v>
      </c>
      <c r="Q20" s="19"/>
      <c r="R20" s="13"/>
      <c r="S20" s="13"/>
      <c r="T20" s="13"/>
      <c r="U20" s="13"/>
    </row>
    <row r="21" spans="1:21" ht="15.75">
      <c r="A21" s="2">
        <v>19</v>
      </c>
      <c r="B21" s="3" t="s">
        <v>23</v>
      </c>
      <c r="C21" s="3" t="s">
        <v>61</v>
      </c>
      <c r="D21" s="13">
        <v>1372</v>
      </c>
      <c r="E21" s="13">
        <v>1370</v>
      </c>
      <c r="F21" s="13">
        <v>1538</v>
      </c>
      <c r="G21" s="13">
        <f t="shared" si="0"/>
        <v>1426.6666666666667</v>
      </c>
      <c r="H21" s="13">
        <v>346</v>
      </c>
      <c r="I21" s="12">
        <v>229</v>
      </c>
      <c r="J21" s="14">
        <f t="shared" si="1"/>
        <v>66.18497109826589</v>
      </c>
      <c r="K21" s="15">
        <v>10</v>
      </c>
      <c r="L21" s="16">
        <v>30</v>
      </c>
      <c r="M21" s="11">
        <v>9</v>
      </c>
      <c r="N21" s="17">
        <v>28</v>
      </c>
      <c r="O21" s="13">
        <v>28</v>
      </c>
      <c r="P21" s="18">
        <f t="shared" si="2"/>
        <v>105</v>
      </c>
      <c r="Q21" s="19"/>
      <c r="R21" s="13"/>
      <c r="S21" s="13"/>
      <c r="T21" s="13"/>
      <c r="U21" s="13"/>
    </row>
    <row r="22" spans="1:21" ht="15.75">
      <c r="A22" s="2">
        <v>20</v>
      </c>
      <c r="B22" s="3" t="s">
        <v>25</v>
      </c>
      <c r="C22" s="3" t="s">
        <v>69</v>
      </c>
      <c r="D22" s="13">
        <v>1321</v>
      </c>
      <c r="E22" s="13">
        <v>1308.5</v>
      </c>
      <c r="F22" s="13">
        <v>1328.5</v>
      </c>
      <c r="G22" s="13">
        <f t="shared" si="0"/>
        <v>1319.3333333333333</v>
      </c>
      <c r="H22" s="13">
        <v>111</v>
      </c>
      <c r="I22" s="12">
        <v>100</v>
      </c>
      <c r="J22" s="14">
        <f t="shared" si="1"/>
        <v>90.09009009009009</v>
      </c>
      <c r="K22" s="15">
        <v>36</v>
      </c>
      <c r="L22" s="16">
        <v>3</v>
      </c>
      <c r="M22" s="11">
        <v>28</v>
      </c>
      <c r="N22" s="17">
        <v>19</v>
      </c>
      <c r="O22" s="13">
        <v>20</v>
      </c>
      <c r="P22" s="18">
        <f t="shared" si="2"/>
        <v>106</v>
      </c>
      <c r="Q22" s="19">
        <v>10</v>
      </c>
      <c r="R22" s="13">
        <v>13</v>
      </c>
      <c r="S22" s="13">
        <v>20</v>
      </c>
      <c r="T22" s="13">
        <v>30</v>
      </c>
      <c r="U22" s="13">
        <v>32</v>
      </c>
    </row>
    <row r="23" spans="1:21" ht="15.75">
      <c r="A23" s="2">
        <v>21</v>
      </c>
      <c r="B23" s="3" t="s">
        <v>109</v>
      </c>
      <c r="C23" s="3" t="s">
        <v>115</v>
      </c>
      <c r="D23" s="13">
        <v>1300</v>
      </c>
      <c r="E23" s="13">
        <v>1300</v>
      </c>
      <c r="F23" s="13">
        <v>1300</v>
      </c>
      <c r="G23" s="13">
        <f t="shared" si="0"/>
        <v>1300</v>
      </c>
      <c r="H23" s="13">
        <v>107</v>
      </c>
      <c r="I23" s="12">
        <v>97</v>
      </c>
      <c r="J23" s="14">
        <f t="shared" si="1"/>
        <v>90.65420560747663</v>
      </c>
      <c r="K23" s="15">
        <v>47</v>
      </c>
      <c r="L23" s="16">
        <v>2</v>
      </c>
      <c r="M23" s="11">
        <v>30</v>
      </c>
      <c r="N23" s="17">
        <v>16</v>
      </c>
      <c r="O23" s="13">
        <v>12</v>
      </c>
      <c r="P23" s="18">
        <f t="shared" si="2"/>
        <v>107</v>
      </c>
      <c r="Q23" s="19"/>
      <c r="R23" s="13"/>
      <c r="S23" s="13"/>
      <c r="T23" s="13">
        <v>107</v>
      </c>
      <c r="U23" s="13">
        <v>55.5</v>
      </c>
    </row>
    <row r="24" spans="1:21" ht="15.75">
      <c r="A24" s="2">
        <v>22</v>
      </c>
      <c r="B24" s="3" t="s">
        <v>81</v>
      </c>
      <c r="C24" s="3" t="s">
        <v>82</v>
      </c>
      <c r="D24" s="13">
        <v>1417</v>
      </c>
      <c r="E24" s="13">
        <v>1299</v>
      </c>
      <c r="F24" s="13">
        <v>1377</v>
      </c>
      <c r="G24" s="13">
        <f t="shared" si="0"/>
        <v>1364.3333333333333</v>
      </c>
      <c r="H24" s="13">
        <v>598</v>
      </c>
      <c r="I24" s="12">
        <v>324</v>
      </c>
      <c r="J24" s="14">
        <f t="shared" si="1"/>
        <v>54.18060200668896</v>
      </c>
      <c r="K24" s="15">
        <v>18</v>
      </c>
      <c r="L24" s="16">
        <v>36</v>
      </c>
      <c r="M24" s="11">
        <v>5</v>
      </c>
      <c r="N24" s="17">
        <v>25</v>
      </c>
      <c r="O24" s="13">
        <v>25</v>
      </c>
      <c r="P24" s="18">
        <f t="shared" si="2"/>
        <v>109</v>
      </c>
      <c r="Q24" s="19"/>
      <c r="R24" s="13"/>
      <c r="S24" s="13"/>
      <c r="T24" s="13"/>
      <c r="U24" s="13"/>
    </row>
    <row r="25" spans="1:21" ht="15.75">
      <c r="A25" s="2">
        <v>23</v>
      </c>
      <c r="B25" s="3" t="s">
        <v>38</v>
      </c>
      <c r="C25" s="3" t="s">
        <v>42</v>
      </c>
      <c r="D25" s="13">
        <v>1299</v>
      </c>
      <c r="E25" s="13">
        <v>1300</v>
      </c>
      <c r="F25" s="13">
        <v>1465.5</v>
      </c>
      <c r="G25" s="13">
        <f t="shared" si="0"/>
        <v>1354.8333333333333</v>
      </c>
      <c r="H25" s="13">
        <v>187</v>
      </c>
      <c r="I25" s="12">
        <v>150</v>
      </c>
      <c r="J25" s="14">
        <f t="shared" si="1"/>
        <v>80.2139037433155</v>
      </c>
      <c r="K25" s="15">
        <v>21</v>
      </c>
      <c r="L25" s="16">
        <v>13</v>
      </c>
      <c r="M25" s="11">
        <v>20</v>
      </c>
      <c r="N25" s="17">
        <v>31</v>
      </c>
      <c r="O25" s="13">
        <v>31</v>
      </c>
      <c r="P25" s="18">
        <f t="shared" si="2"/>
        <v>116</v>
      </c>
      <c r="Q25" s="19"/>
      <c r="R25" s="13"/>
      <c r="S25" s="13"/>
      <c r="T25" s="13"/>
      <c r="U25" s="13"/>
    </row>
    <row r="26" spans="1:21" ht="15.75">
      <c r="A26" s="2">
        <v>24</v>
      </c>
      <c r="B26" s="3" t="s">
        <v>91</v>
      </c>
      <c r="C26" s="3" t="s">
        <v>92</v>
      </c>
      <c r="D26" s="13">
        <v>1601</v>
      </c>
      <c r="E26" s="13">
        <v>1600</v>
      </c>
      <c r="F26" s="13">
        <v>1588.5</v>
      </c>
      <c r="G26" s="13">
        <f t="shared" si="0"/>
        <v>1596.5</v>
      </c>
      <c r="H26" s="13">
        <v>49</v>
      </c>
      <c r="I26" s="12">
        <v>26</v>
      </c>
      <c r="J26" s="14">
        <f t="shared" si="1"/>
        <v>53.06122448979592</v>
      </c>
      <c r="K26" s="15">
        <v>3</v>
      </c>
      <c r="L26" s="16">
        <v>37</v>
      </c>
      <c r="M26" s="11">
        <v>39</v>
      </c>
      <c r="N26" s="17">
        <v>17</v>
      </c>
      <c r="O26" s="13">
        <v>21</v>
      </c>
      <c r="P26" s="18">
        <f t="shared" si="2"/>
        <v>117</v>
      </c>
      <c r="Q26" s="19"/>
      <c r="R26" s="13">
        <v>3</v>
      </c>
      <c r="S26" s="13">
        <v>3</v>
      </c>
      <c r="T26" s="13">
        <v>27</v>
      </c>
      <c r="U26" s="13">
        <v>50.5</v>
      </c>
    </row>
    <row r="27" spans="1:21" ht="15.75">
      <c r="A27" s="2">
        <v>25</v>
      </c>
      <c r="B27" s="3" t="s">
        <v>105</v>
      </c>
      <c r="C27" s="3" t="s">
        <v>106</v>
      </c>
      <c r="D27" s="13">
        <v>1314.5</v>
      </c>
      <c r="E27" s="13">
        <v>1303</v>
      </c>
      <c r="F27" s="13">
        <v>1300</v>
      </c>
      <c r="G27" s="13">
        <f t="shared" si="0"/>
        <v>1305.8333333333333</v>
      </c>
      <c r="H27" s="13">
        <v>49</v>
      </c>
      <c r="I27" s="12">
        <v>42</v>
      </c>
      <c r="J27" s="14">
        <f t="shared" si="1"/>
        <v>85.71428571428572</v>
      </c>
      <c r="K27" s="15">
        <v>42</v>
      </c>
      <c r="L27" s="16">
        <v>6</v>
      </c>
      <c r="M27" s="11">
        <v>36</v>
      </c>
      <c r="N27" s="17">
        <v>20</v>
      </c>
      <c r="O27" s="13">
        <v>19</v>
      </c>
      <c r="P27" s="18">
        <f t="shared" si="2"/>
        <v>123</v>
      </c>
      <c r="Q27" s="19">
        <v>6</v>
      </c>
      <c r="R27" s="13">
        <v>6</v>
      </c>
      <c r="S27" s="13">
        <v>16</v>
      </c>
      <c r="T27" s="13">
        <v>49</v>
      </c>
      <c r="U27" s="13">
        <v>31.5</v>
      </c>
    </row>
    <row r="28" spans="1:21" ht="15.75">
      <c r="A28" s="2">
        <v>26</v>
      </c>
      <c r="B28" s="3" t="s">
        <v>40</v>
      </c>
      <c r="C28" s="3" t="s">
        <v>59</v>
      </c>
      <c r="D28" s="13">
        <v>1303</v>
      </c>
      <c r="E28" s="13">
        <v>1300</v>
      </c>
      <c r="F28" s="13">
        <v>1435</v>
      </c>
      <c r="G28" s="13">
        <f t="shared" si="0"/>
        <v>1346</v>
      </c>
      <c r="H28" s="13">
        <v>153</v>
      </c>
      <c r="I28" s="12">
        <v>127</v>
      </c>
      <c r="J28" s="14">
        <f t="shared" si="1"/>
        <v>83.00653594771242</v>
      </c>
      <c r="K28" s="15">
        <v>26</v>
      </c>
      <c r="L28" s="16">
        <v>10</v>
      </c>
      <c r="M28" s="11">
        <v>24</v>
      </c>
      <c r="N28" s="17">
        <v>32</v>
      </c>
      <c r="O28" s="13">
        <v>32</v>
      </c>
      <c r="P28" s="18">
        <f t="shared" si="2"/>
        <v>124</v>
      </c>
      <c r="Q28" s="19"/>
      <c r="R28" s="13"/>
      <c r="S28" s="13"/>
      <c r="T28" s="13"/>
      <c r="U28" s="13"/>
    </row>
    <row r="29" spans="1:21" ht="15.75">
      <c r="A29" s="2">
        <v>27</v>
      </c>
      <c r="B29" s="3" t="s">
        <v>23</v>
      </c>
      <c r="C29" s="3" t="s">
        <v>24</v>
      </c>
      <c r="D29" s="13">
        <v>1300</v>
      </c>
      <c r="E29" s="13">
        <v>1300</v>
      </c>
      <c r="F29" s="13">
        <v>1390.5</v>
      </c>
      <c r="G29" s="13">
        <f t="shared" si="0"/>
        <v>1330.1666666666667</v>
      </c>
      <c r="H29" s="13">
        <v>248</v>
      </c>
      <c r="I29" s="12">
        <v>150</v>
      </c>
      <c r="J29" s="14">
        <f t="shared" si="1"/>
        <v>60.483870967741936</v>
      </c>
      <c r="K29" s="15">
        <v>35</v>
      </c>
      <c r="L29" s="16">
        <v>33</v>
      </c>
      <c r="M29" s="11">
        <v>21</v>
      </c>
      <c r="N29" s="17">
        <v>21</v>
      </c>
      <c r="O29" s="13">
        <v>18</v>
      </c>
      <c r="P29" s="18">
        <f t="shared" si="2"/>
        <v>128</v>
      </c>
      <c r="Q29" s="19"/>
      <c r="R29" s="13"/>
      <c r="S29" s="13"/>
      <c r="T29" s="13">
        <v>55</v>
      </c>
      <c r="U29" s="13">
        <v>27.5</v>
      </c>
    </row>
    <row r="30" spans="1:21" ht="15.75">
      <c r="A30" s="2">
        <v>28</v>
      </c>
      <c r="B30" s="3" t="s">
        <v>75</v>
      </c>
      <c r="C30" s="3" t="s">
        <v>76</v>
      </c>
      <c r="D30" s="13">
        <v>1300</v>
      </c>
      <c r="E30" s="13">
        <v>1300</v>
      </c>
      <c r="F30" s="13">
        <v>1426.5</v>
      </c>
      <c r="G30" s="13">
        <f t="shared" si="0"/>
        <v>1342.1666666666667</v>
      </c>
      <c r="H30" s="13">
        <v>116</v>
      </c>
      <c r="I30" s="12">
        <v>106</v>
      </c>
      <c r="J30" s="14">
        <f t="shared" si="1"/>
        <v>91.37931034482759</v>
      </c>
      <c r="K30" s="15">
        <v>30</v>
      </c>
      <c r="L30" s="16">
        <v>1</v>
      </c>
      <c r="M30" s="11">
        <v>27</v>
      </c>
      <c r="N30" s="17">
        <v>35</v>
      </c>
      <c r="O30" s="13">
        <v>35</v>
      </c>
      <c r="P30" s="18">
        <f t="shared" si="2"/>
        <v>128</v>
      </c>
      <c r="Q30" s="19"/>
      <c r="R30" s="13"/>
      <c r="S30" s="13"/>
      <c r="T30" s="13"/>
      <c r="U30" s="13"/>
    </row>
    <row r="31" spans="1:21" ht="15.75">
      <c r="A31" s="2">
        <v>29</v>
      </c>
      <c r="B31" s="3" t="s">
        <v>73</v>
      </c>
      <c r="C31" s="3" t="s">
        <v>114</v>
      </c>
      <c r="D31" s="13">
        <v>1300</v>
      </c>
      <c r="E31" s="13">
        <v>1300</v>
      </c>
      <c r="F31" s="13">
        <v>1300</v>
      </c>
      <c r="G31" s="13">
        <f t="shared" si="0"/>
        <v>1300</v>
      </c>
      <c r="H31" s="13">
        <v>74</v>
      </c>
      <c r="I31" s="12">
        <v>57</v>
      </c>
      <c r="J31" s="14">
        <f t="shared" si="1"/>
        <v>77.02702702702703</v>
      </c>
      <c r="K31" s="15">
        <v>49</v>
      </c>
      <c r="L31" s="16">
        <v>16</v>
      </c>
      <c r="M31" s="11">
        <v>33</v>
      </c>
      <c r="N31" s="17">
        <v>18</v>
      </c>
      <c r="O31" s="13">
        <v>15</v>
      </c>
      <c r="P31" s="18">
        <f t="shared" si="2"/>
        <v>131</v>
      </c>
      <c r="Q31" s="19"/>
      <c r="R31" s="13"/>
      <c r="S31" s="13"/>
      <c r="T31" s="13">
        <v>74</v>
      </c>
      <c r="U31" s="13">
        <v>41</v>
      </c>
    </row>
    <row r="32" spans="1:21" ht="15.75">
      <c r="A32" s="2">
        <v>30</v>
      </c>
      <c r="B32" s="3" t="s">
        <v>31</v>
      </c>
      <c r="C32" s="3" t="s">
        <v>47</v>
      </c>
      <c r="D32" s="13">
        <v>1300</v>
      </c>
      <c r="E32" s="13">
        <v>1300</v>
      </c>
      <c r="F32" s="13">
        <v>1429.5</v>
      </c>
      <c r="G32" s="13">
        <f t="shared" si="0"/>
        <v>1343.1666666666667</v>
      </c>
      <c r="H32" s="13">
        <v>132</v>
      </c>
      <c r="I32" s="12">
        <v>112</v>
      </c>
      <c r="J32" s="14">
        <f t="shared" si="1"/>
        <v>84.84848484848484</v>
      </c>
      <c r="K32" s="15">
        <v>29</v>
      </c>
      <c r="L32" s="16">
        <v>8</v>
      </c>
      <c r="M32" s="11">
        <v>26</v>
      </c>
      <c r="N32" s="17">
        <v>34</v>
      </c>
      <c r="O32" s="13">
        <v>34</v>
      </c>
      <c r="P32" s="18">
        <f t="shared" si="2"/>
        <v>131</v>
      </c>
      <c r="Q32" s="19"/>
      <c r="R32" s="13"/>
      <c r="S32" s="13"/>
      <c r="T32" s="13"/>
      <c r="U32" s="13"/>
    </row>
    <row r="33" spans="1:21" ht="15.75">
      <c r="A33" s="2">
        <v>31</v>
      </c>
      <c r="B33" s="3" t="s">
        <v>110</v>
      </c>
      <c r="C33" s="3" t="s">
        <v>114</v>
      </c>
      <c r="D33" s="13">
        <v>1300</v>
      </c>
      <c r="E33" s="13">
        <v>1300</v>
      </c>
      <c r="F33" s="13">
        <v>1300</v>
      </c>
      <c r="G33" s="13">
        <f t="shared" si="0"/>
        <v>1300</v>
      </c>
      <c r="H33" s="13">
        <v>206</v>
      </c>
      <c r="I33" s="12">
        <v>99</v>
      </c>
      <c r="J33" s="14">
        <f t="shared" si="1"/>
        <v>48.05825242718446</v>
      </c>
      <c r="K33" s="15">
        <v>48</v>
      </c>
      <c r="L33" s="16">
        <v>41</v>
      </c>
      <c r="M33" s="11">
        <v>29</v>
      </c>
      <c r="N33" s="17">
        <v>11</v>
      </c>
      <c r="O33" s="13">
        <v>4</v>
      </c>
      <c r="P33" s="18">
        <f t="shared" si="2"/>
        <v>133</v>
      </c>
      <c r="Q33" s="19"/>
      <c r="R33" s="13"/>
      <c r="S33" s="13"/>
      <c r="T33" s="13">
        <v>206</v>
      </c>
      <c r="U33" s="13">
        <v>109</v>
      </c>
    </row>
    <row r="34" spans="1:21" ht="15.75">
      <c r="A34" s="2">
        <v>32</v>
      </c>
      <c r="B34" s="3" t="s">
        <v>40</v>
      </c>
      <c r="C34" s="3" t="s">
        <v>41</v>
      </c>
      <c r="D34" s="13">
        <v>1601</v>
      </c>
      <c r="E34" s="13">
        <v>1600</v>
      </c>
      <c r="F34" s="13">
        <v>1611.5</v>
      </c>
      <c r="G34" s="13">
        <f t="shared" si="0"/>
        <v>1604.1666666666667</v>
      </c>
      <c r="H34" s="13">
        <v>26</v>
      </c>
      <c r="I34" s="12">
        <v>21</v>
      </c>
      <c r="J34" s="14">
        <f t="shared" si="1"/>
        <v>80.76923076923076</v>
      </c>
      <c r="K34" s="15">
        <v>2</v>
      </c>
      <c r="L34" s="16">
        <v>12</v>
      </c>
      <c r="M34" s="11">
        <v>40</v>
      </c>
      <c r="N34" s="17">
        <v>40</v>
      </c>
      <c r="O34" s="13">
        <v>40</v>
      </c>
      <c r="P34" s="18">
        <f t="shared" si="2"/>
        <v>134</v>
      </c>
      <c r="Q34" s="19"/>
      <c r="R34" s="13"/>
      <c r="S34" s="13"/>
      <c r="T34" s="13"/>
      <c r="U34" s="13"/>
    </row>
    <row r="35" spans="1:21" ht="15.75">
      <c r="A35" s="2">
        <v>33</v>
      </c>
      <c r="B35" s="3" t="s">
        <v>34</v>
      </c>
      <c r="C35" s="3" t="s">
        <v>64</v>
      </c>
      <c r="D35" s="13">
        <v>1306.5</v>
      </c>
      <c r="E35" s="13">
        <v>1300</v>
      </c>
      <c r="F35" s="13">
        <v>1448.5</v>
      </c>
      <c r="G35" s="13">
        <f aca="true" t="shared" si="3" ref="G35:G51">(D35+E35+F35)/3</f>
        <v>1351.6666666666667</v>
      </c>
      <c r="H35" s="13">
        <v>297</v>
      </c>
      <c r="I35" s="12">
        <v>185</v>
      </c>
      <c r="J35" s="14">
        <f aca="true" t="shared" si="4" ref="J35:J51">IF(I35&lt;15,0,I35/(H35/100))</f>
        <v>62.289562289562284</v>
      </c>
      <c r="K35" s="15">
        <v>24</v>
      </c>
      <c r="L35" s="16">
        <v>32</v>
      </c>
      <c r="M35" s="11">
        <v>19</v>
      </c>
      <c r="N35" s="17">
        <v>30</v>
      </c>
      <c r="O35" s="13">
        <v>30</v>
      </c>
      <c r="P35" s="18">
        <f aca="true" t="shared" si="5" ref="P35:P51">K35+L35+M35+N35+O35</f>
        <v>135</v>
      </c>
      <c r="Q35" s="19"/>
      <c r="R35" s="13"/>
      <c r="S35" s="13"/>
      <c r="T35" s="13"/>
      <c r="U35" s="13"/>
    </row>
    <row r="36" spans="1:21" ht="15.75">
      <c r="A36" s="2">
        <v>34</v>
      </c>
      <c r="B36" s="3" t="s">
        <v>62</v>
      </c>
      <c r="C36" s="3" t="s">
        <v>63</v>
      </c>
      <c r="D36" s="13">
        <v>1327</v>
      </c>
      <c r="E36" s="13">
        <v>1320.75</v>
      </c>
      <c r="F36" s="13">
        <v>1383.5</v>
      </c>
      <c r="G36" s="13">
        <f t="shared" si="3"/>
        <v>1343.75</v>
      </c>
      <c r="H36" s="13">
        <v>152</v>
      </c>
      <c r="I36" s="12">
        <v>117</v>
      </c>
      <c r="J36" s="14">
        <f t="shared" si="4"/>
        <v>76.97368421052632</v>
      </c>
      <c r="K36" s="15">
        <v>28</v>
      </c>
      <c r="L36" s="16">
        <v>17</v>
      </c>
      <c r="M36" s="11">
        <v>25</v>
      </c>
      <c r="N36" s="17">
        <v>33</v>
      </c>
      <c r="O36" s="13">
        <v>33</v>
      </c>
      <c r="P36" s="18">
        <f t="shared" si="5"/>
        <v>136</v>
      </c>
      <c r="Q36" s="19"/>
      <c r="R36" s="13"/>
      <c r="S36" s="13"/>
      <c r="T36" s="13"/>
      <c r="U36" s="13"/>
    </row>
    <row r="37" spans="1:21" ht="15.75">
      <c r="A37" s="2">
        <v>35</v>
      </c>
      <c r="B37" s="3" t="s">
        <v>107</v>
      </c>
      <c r="C37" s="3" t="s">
        <v>108</v>
      </c>
      <c r="D37" s="13">
        <v>1333.5</v>
      </c>
      <c r="E37" s="13">
        <v>1300</v>
      </c>
      <c r="F37" s="13">
        <v>1300</v>
      </c>
      <c r="G37" s="13">
        <f t="shared" si="3"/>
        <v>1311.1666666666667</v>
      </c>
      <c r="H37" s="13">
        <v>65</v>
      </c>
      <c r="I37" s="12">
        <v>28</v>
      </c>
      <c r="J37" s="14">
        <f t="shared" si="4"/>
        <v>43.07692307692307</v>
      </c>
      <c r="K37" s="15">
        <v>39</v>
      </c>
      <c r="L37" s="16">
        <v>43</v>
      </c>
      <c r="M37" s="11">
        <v>37</v>
      </c>
      <c r="N37" s="17">
        <v>3</v>
      </c>
      <c r="O37" s="13">
        <v>16</v>
      </c>
      <c r="P37" s="18">
        <f t="shared" si="5"/>
        <v>138</v>
      </c>
      <c r="Q37" s="19">
        <v>27</v>
      </c>
      <c r="R37" s="13">
        <v>65</v>
      </c>
      <c r="S37" s="13">
        <v>65</v>
      </c>
      <c r="T37" s="13">
        <v>65</v>
      </c>
      <c r="U37" s="13">
        <v>212.5</v>
      </c>
    </row>
    <row r="38" spans="1:21" ht="15.75">
      <c r="A38" s="2">
        <v>36</v>
      </c>
      <c r="B38" s="3" t="s">
        <v>13</v>
      </c>
      <c r="C38" s="3" t="s">
        <v>14</v>
      </c>
      <c r="D38" s="13">
        <v>1599</v>
      </c>
      <c r="E38" s="13">
        <v>1600</v>
      </c>
      <c r="F38" s="13">
        <v>1616.5</v>
      </c>
      <c r="G38" s="13">
        <f t="shared" si="3"/>
        <v>1605.1666666666667</v>
      </c>
      <c r="H38" s="13">
        <v>120</v>
      </c>
      <c r="I38" s="12">
        <v>70</v>
      </c>
      <c r="J38" s="14">
        <f t="shared" si="4"/>
        <v>58.333333333333336</v>
      </c>
      <c r="K38" s="15">
        <v>1</v>
      </c>
      <c r="L38" s="16">
        <v>34</v>
      </c>
      <c r="M38" s="11">
        <v>32</v>
      </c>
      <c r="N38" s="17">
        <v>37</v>
      </c>
      <c r="O38" s="13">
        <v>37</v>
      </c>
      <c r="P38" s="18">
        <f t="shared" si="5"/>
        <v>141</v>
      </c>
      <c r="Q38" s="19"/>
      <c r="R38" s="13"/>
      <c r="S38" s="13"/>
      <c r="T38" s="13"/>
      <c r="U38" s="13"/>
    </row>
    <row r="39" spans="1:21" ht="15.75">
      <c r="A39" s="2">
        <v>37</v>
      </c>
      <c r="B39" s="3" t="s">
        <v>78</v>
      </c>
      <c r="C39" s="3" t="s">
        <v>79</v>
      </c>
      <c r="D39" s="13">
        <v>1363.5</v>
      </c>
      <c r="E39" s="13">
        <v>1350</v>
      </c>
      <c r="F39" s="13">
        <v>1343.5</v>
      </c>
      <c r="G39" s="13">
        <f t="shared" si="3"/>
        <v>1352.3333333333333</v>
      </c>
      <c r="H39" s="13">
        <v>91</v>
      </c>
      <c r="I39" s="12">
        <v>45</v>
      </c>
      <c r="J39" s="14">
        <f t="shared" si="4"/>
        <v>49.450549450549445</v>
      </c>
      <c r="K39" s="15">
        <v>22</v>
      </c>
      <c r="L39" s="16">
        <v>39</v>
      </c>
      <c r="M39" s="11">
        <v>35</v>
      </c>
      <c r="N39" s="17">
        <v>23</v>
      </c>
      <c r="O39" s="13">
        <v>23</v>
      </c>
      <c r="P39" s="18">
        <f t="shared" si="5"/>
        <v>142</v>
      </c>
      <c r="Q39" s="19"/>
      <c r="R39" s="13"/>
      <c r="S39" s="13">
        <v>7</v>
      </c>
      <c r="T39" s="13">
        <v>7</v>
      </c>
      <c r="U39" s="13">
        <v>3.5</v>
      </c>
    </row>
    <row r="40" spans="1:21" ht="15.75">
      <c r="A40" s="2">
        <v>38</v>
      </c>
      <c r="B40" s="3" t="s">
        <v>34</v>
      </c>
      <c r="C40" s="3" t="s">
        <v>43</v>
      </c>
      <c r="D40" s="13">
        <v>1315</v>
      </c>
      <c r="E40" s="13">
        <v>1315</v>
      </c>
      <c r="F40" s="13">
        <v>1373.5</v>
      </c>
      <c r="G40" s="13">
        <f t="shared" si="3"/>
        <v>1334.5</v>
      </c>
      <c r="H40" s="13">
        <v>67</v>
      </c>
      <c r="I40" s="12">
        <v>50</v>
      </c>
      <c r="J40" s="14">
        <f t="shared" si="4"/>
        <v>74.62686567164178</v>
      </c>
      <c r="K40" s="15">
        <v>33</v>
      </c>
      <c r="L40" s="16">
        <v>21</v>
      </c>
      <c r="M40" s="11">
        <v>34</v>
      </c>
      <c r="N40" s="17">
        <v>38</v>
      </c>
      <c r="O40" s="13">
        <v>38</v>
      </c>
      <c r="P40" s="18">
        <f t="shared" si="5"/>
        <v>164</v>
      </c>
      <c r="Q40" s="19"/>
      <c r="R40" s="13"/>
      <c r="S40" s="13"/>
      <c r="T40" s="13"/>
      <c r="U40" s="13"/>
    </row>
    <row r="41" spans="1:21" ht="15.75">
      <c r="A41" s="2">
        <v>39</v>
      </c>
      <c r="B41" s="3" t="s">
        <v>19</v>
      </c>
      <c r="C41" s="3" t="s">
        <v>20</v>
      </c>
      <c r="D41" s="13">
        <v>1324.5</v>
      </c>
      <c r="E41" s="13">
        <v>1300</v>
      </c>
      <c r="F41" s="13">
        <v>1367.5</v>
      </c>
      <c r="G41" s="13">
        <f t="shared" si="3"/>
        <v>1330.6666666666667</v>
      </c>
      <c r="H41" s="13">
        <v>134</v>
      </c>
      <c r="I41" s="12">
        <v>90</v>
      </c>
      <c r="J41" s="14">
        <f t="shared" si="4"/>
        <v>67.16417910447761</v>
      </c>
      <c r="K41" s="15">
        <v>34</v>
      </c>
      <c r="L41" s="16">
        <v>28</v>
      </c>
      <c r="M41" s="11">
        <v>31</v>
      </c>
      <c r="N41" s="17">
        <v>36</v>
      </c>
      <c r="O41" s="13">
        <v>36</v>
      </c>
      <c r="P41" s="18">
        <f t="shared" si="5"/>
        <v>165</v>
      </c>
      <c r="Q41" s="19"/>
      <c r="R41" s="13"/>
      <c r="S41" s="13"/>
      <c r="T41" s="13"/>
      <c r="U41" s="13"/>
    </row>
    <row r="42" spans="1:21" ht="15.75">
      <c r="A42" s="2">
        <v>40</v>
      </c>
      <c r="B42" s="3" t="s">
        <v>30</v>
      </c>
      <c r="C42" s="3" t="s">
        <v>41</v>
      </c>
      <c r="D42" s="13">
        <v>1600</v>
      </c>
      <c r="E42" s="13">
        <v>1600</v>
      </c>
      <c r="F42" s="13">
        <v>1587.5</v>
      </c>
      <c r="G42" s="13">
        <f t="shared" si="3"/>
        <v>1595.8333333333333</v>
      </c>
      <c r="H42" s="13">
        <v>37</v>
      </c>
      <c r="I42" s="12">
        <v>18</v>
      </c>
      <c r="J42" s="14">
        <f t="shared" si="4"/>
        <v>48.64864864864865</v>
      </c>
      <c r="K42" s="15">
        <v>4</v>
      </c>
      <c r="L42" s="16">
        <v>40</v>
      </c>
      <c r="M42" s="11">
        <v>42</v>
      </c>
      <c r="N42" s="17">
        <v>42</v>
      </c>
      <c r="O42" s="13">
        <v>42</v>
      </c>
      <c r="P42" s="18">
        <f t="shared" si="5"/>
        <v>170</v>
      </c>
      <c r="Q42" s="19"/>
      <c r="R42" s="13"/>
      <c r="S42" s="13"/>
      <c r="T42" s="13"/>
      <c r="U42" s="13"/>
    </row>
    <row r="43" spans="1:21" ht="15.75">
      <c r="A43" s="2">
        <v>41</v>
      </c>
      <c r="B43" s="3" t="s">
        <v>23</v>
      </c>
      <c r="C43" s="3" t="s">
        <v>58</v>
      </c>
      <c r="D43" s="13">
        <v>1300</v>
      </c>
      <c r="E43" s="13">
        <v>1300</v>
      </c>
      <c r="F43" s="13">
        <v>1324</v>
      </c>
      <c r="G43" s="13">
        <f t="shared" si="3"/>
        <v>1308</v>
      </c>
      <c r="H43" s="13">
        <v>24</v>
      </c>
      <c r="I43" s="12">
        <v>19</v>
      </c>
      <c r="J43" s="14">
        <f t="shared" si="4"/>
        <v>79.16666666666667</v>
      </c>
      <c r="K43" s="15">
        <v>41</v>
      </c>
      <c r="L43" s="16">
        <v>14</v>
      </c>
      <c r="M43" s="11">
        <v>41</v>
      </c>
      <c r="N43" s="17">
        <v>41</v>
      </c>
      <c r="O43" s="13">
        <v>41</v>
      </c>
      <c r="P43" s="18">
        <f t="shared" si="5"/>
        <v>178</v>
      </c>
      <c r="Q43" s="19"/>
      <c r="R43" s="13"/>
      <c r="S43" s="13"/>
      <c r="T43" s="13"/>
      <c r="U43" s="13"/>
    </row>
    <row r="44" spans="1:21" ht="15.75">
      <c r="A44" s="2">
        <v>42</v>
      </c>
      <c r="B44" s="3" t="s">
        <v>68</v>
      </c>
      <c r="C44" s="3" t="s">
        <v>61</v>
      </c>
      <c r="D44" s="13">
        <v>1317</v>
      </c>
      <c r="E44" s="13">
        <v>1300</v>
      </c>
      <c r="F44" s="13">
        <v>1317</v>
      </c>
      <c r="G44" s="13">
        <f t="shared" si="3"/>
        <v>1311.3333333333333</v>
      </c>
      <c r="H44" s="13">
        <v>38</v>
      </c>
      <c r="I44" s="12">
        <v>27</v>
      </c>
      <c r="J44" s="14">
        <f t="shared" si="4"/>
        <v>71.05263157894737</v>
      </c>
      <c r="K44" s="15">
        <v>38</v>
      </c>
      <c r="L44" s="16">
        <v>25</v>
      </c>
      <c r="M44" s="11">
        <v>38</v>
      </c>
      <c r="N44" s="17">
        <v>39</v>
      </c>
      <c r="O44" s="13">
        <v>39</v>
      </c>
      <c r="P44" s="18">
        <f t="shared" si="5"/>
        <v>179</v>
      </c>
      <c r="Q44" s="19"/>
      <c r="R44" s="13"/>
      <c r="S44" s="13"/>
      <c r="T44" s="13"/>
      <c r="U44" s="13"/>
    </row>
    <row r="45" spans="1:21" ht="15.75">
      <c r="A45" s="2">
        <v>43</v>
      </c>
      <c r="B45" s="3" t="s">
        <v>21</v>
      </c>
      <c r="C45" s="3" t="s">
        <v>39</v>
      </c>
      <c r="D45" s="13">
        <v>1437</v>
      </c>
      <c r="E45" s="13">
        <v>1437</v>
      </c>
      <c r="F45" s="13">
        <v>1437</v>
      </c>
      <c r="G45" s="13">
        <f t="shared" si="3"/>
        <v>1437</v>
      </c>
      <c r="H45" s="13">
        <v>0</v>
      </c>
      <c r="I45" s="12">
        <v>0</v>
      </c>
      <c r="J45" s="14">
        <f t="shared" si="4"/>
        <v>0</v>
      </c>
      <c r="K45" s="15">
        <v>9</v>
      </c>
      <c r="L45" s="16">
        <v>44</v>
      </c>
      <c r="M45" s="11">
        <v>45</v>
      </c>
      <c r="N45" s="17">
        <v>45</v>
      </c>
      <c r="O45" s="13">
        <v>45</v>
      </c>
      <c r="P45" s="18">
        <f t="shared" si="5"/>
        <v>188</v>
      </c>
      <c r="Q45" s="19"/>
      <c r="R45" s="13"/>
      <c r="S45" s="13"/>
      <c r="T45" s="13"/>
      <c r="U45" s="13"/>
    </row>
    <row r="46" spans="1:21" ht="15.75">
      <c r="A46" s="2">
        <v>44</v>
      </c>
      <c r="B46" s="3" t="s">
        <v>30</v>
      </c>
      <c r="C46" s="3" t="s">
        <v>65</v>
      </c>
      <c r="D46" s="13">
        <v>1357</v>
      </c>
      <c r="E46" s="13">
        <v>1350</v>
      </c>
      <c r="F46" s="13">
        <v>1349</v>
      </c>
      <c r="G46" s="13">
        <f t="shared" si="3"/>
        <v>1352</v>
      </c>
      <c r="H46" s="13">
        <v>23</v>
      </c>
      <c r="I46" s="12">
        <v>11</v>
      </c>
      <c r="J46" s="14">
        <f t="shared" si="4"/>
        <v>0</v>
      </c>
      <c r="K46" s="15">
        <v>23</v>
      </c>
      <c r="L46" s="16">
        <v>45</v>
      </c>
      <c r="M46" s="11">
        <v>44</v>
      </c>
      <c r="N46" s="17">
        <v>44</v>
      </c>
      <c r="O46" s="13">
        <v>44</v>
      </c>
      <c r="P46" s="18">
        <f t="shared" si="5"/>
        <v>200</v>
      </c>
      <c r="Q46" s="19"/>
      <c r="R46" s="13"/>
      <c r="S46" s="13"/>
      <c r="T46" s="13"/>
      <c r="U46" s="13"/>
    </row>
    <row r="47" spans="1:21" ht="15.75">
      <c r="A47" s="2">
        <v>45</v>
      </c>
      <c r="B47" s="3" t="s">
        <v>60</v>
      </c>
      <c r="C47" s="3" t="s">
        <v>61</v>
      </c>
      <c r="D47" s="13">
        <v>1308</v>
      </c>
      <c r="E47" s="13">
        <v>1299.75</v>
      </c>
      <c r="F47" s="13">
        <v>1308</v>
      </c>
      <c r="G47" s="13">
        <f t="shared" si="3"/>
        <v>1305.25</v>
      </c>
      <c r="H47" s="13">
        <v>23</v>
      </c>
      <c r="I47" s="12">
        <v>15</v>
      </c>
      <c r="J47" s="14">
        <f t="shared" si="4"/>
        <v>65.21739130434783</v>
      </c>
      <c r="K47" s="15">
        <v>43</v>
      </c>
      <c r="L47" s="16">
        <v>31</v>
      </c>
      <c r="M47" s="11">
        <v>43</v>
      </c>
      <c r="N47" s="17">
        <v>43</v>
      </c>
      <c r="O47" s="13">
        <v>43</v>
      </c>
      <c r="P47" s="18">
        <f t="shared" si="5"/>
        <v>203</v>
      </c>
      <c r="Q47" s="19"/>
      <c r="R47" s="13"/>
      <c r="S47" s="13"/>
      <c r="T47" s="13"/>
      <c r="U47" s="13"/>
    </row>
    <row r="48" spans="1:21" ht="15.75">
      <c r="A48" s="2">
        <v>46</v>
      </c>
      <c r="B48" s="3" t="s">
        <v>99</v>
      </c>
      <c r="C48" s="3" t="s">
        <v>100</v>
      </c>
      <c r="D48" s="13">
        <v>1350</v>
      </c>
      <c r="E48" s="13">
        <v>1350</v>
      </c>
      <c r="F48" s="13">
        <v>1350</v>
      </c>
      <c r="G48" s="13">
        <f t="shared" si="3"/>
        <v>1350</v>
      </c>
      <c r="H48" s="13">
        <v>3</v>
      </c>
      <c r="I48" s="12">
        <v>0</v>
      </c>
      <c r="J48" s="14">
        <f t="shared" si="4"/>
        <v>0</v>
      </c>
      <c r="K48" s="15">
        <v>25</v>
      </c>
      <c r="L48" s="16">
        <v>46</v>
      </c>
      <c r="M48" s="11">
        <v>46</v>
      </c>
      <c r="N48" s="17">
        <v>46</v>
      </c>
      <c r="O48" s="13">
        <v>46</v>
      </c>
      <c r="P48" s="18">
        <f t="shared" si="5"/>
        <v>209</v>
      </c>
      <c r="Q48" s="19"/>
      <c r="R48" s="13"/>
      <c r="S48" s="13"/>
      <c r="T48" s="13"/>
      <c r="U48" s="13"/>
    </row>
    <row r="49" spans="1:21" ht="15.75">
      <c r="A49" s="2">
        <v>47</v>
      </c>
      <c r="B49" s="3" t="s">
        <v>66</v>
      </c>
      <c r="C49" s="3" t="s">
        <v>67</v>
      </c>
      <c r="D49" s="13">
        <v>1300</v>
      </c>
      <c r="E49" s="13">
        <v>1300</v>
      </c>
      <c r="F49" s="13">
        <v>1300</v>
      </c>
      <c r="G49" s="13">
        <f t="shared" si="3"/>
        <v>1300</v>
      </c>
      <c r="H49" s="13">
        <v>0</v>
      </c>
      <c r="I49" s="12">
        <v>0</v>
      </c>
      <c r="J49" s="14">
        <f t="shared" si="4"/>
        <v>0</v>
      </c>
      <c r="K49" s="15">
        <v>44</v>
      </c>
      <c r="L49" s="16">
        <v>47</v>
      </c>
      <c r="M49" s="11">
        <v>47</v>
      </c>
      <c r="N49" s="17">
        <v>47</v>
      </c>
      <c r="O49" s="13">
        <v>47</v>
      </c>
      <c r="P49" s="18">
        <f t="shared" si="5"/>
        <v>232</v>
      </c>
      <c r="Q49" s="19"/>
      <c r="R49" s="13"/>
      <c r="S49" s="13"/>
      <c r="T49" s="13"/>
      <c r="U49" s="13"/>
    </row>
    <row r="50" spans="1:21" ht="15.75">
      <c r="A50" s="2">
        <v>48</v>
      </c>
      <c r="B50" s="3" t="s">
        <v>22</v>
      </c>
      <c r="C50" s="3" t="s">
        <v>82</v>
      </c>
      <c r="D50" s="13">
        <v>1300</v>
      </c>
      <c r="E50" s="13">
        <v>1300</v>
      </c>
      <c r="F50" s="13">
        <v>1300</v>
      </c>
      <c r="G50" s="13">
        <f t="shared" si="3"/>
        <v>1300</v>
      </c>
      <c r="H50" s="13">
        <v>0</v>
      </c>
      <c r="I50" s="12">
        <v>0</v>
      </c>
      <c r="J50" s="14">
        <f t="shared" si="4"/>
        <v>0</v>
      </c>
      <c r="K50" s="15">
        <v>45</v>
      </c>
      <c r="L50" s="16">
        <v>48</v>
      </c>
      <c r="M50" s="11">
        <v>48</v>
      </c>
      <c r="N50" s="17">
        <v>48</v>
      </c>
      <c r="O50" s="13">
        <v>48</v>
      </c>
      <c r="P50" s="18">
        <f t="shared" si="5"/>
        <v>237</v>
      </c>
      <c r="Q50" s="19"/>
      <c r="R50" s="13"/>
      <c r="S50" s="13"/>
      <c r="T50" s="13"/>
      <c r="U50" s="13"/>
    </row>
    <row r="51" spans="1:21" ht="15.75">
      <c r="A51" s="2">
        <v>49</v>
      </c>
      <c r="B51" s="3" t="s">
        <v>83</v>
      </c>
      <c r="C51" s="3" t="s">
        <v>84</v>
      </c>
      <c r="D51" s="13">
        <v>1300</v>
      </c>
      <c r="E51" s="13">
        <v>1300</v>
      </c>
      <c r="F51" s="13">
        <v>1300</v>
      </c>
      <c r="G51" s="13">
        <f t="shared" si="3"/>
        <v>1300</v>
      </c>
      <c r="H51" s="13">
        <v>0</v>
      </c>
      <c r="I51" s="12">
        <v>0</v>
      </c>
      <c r="J51" s="14">
        <f t="shared" si="4"/>
        <v>0</v>
      </c>
      <c r="K51" s="15">
        <v>46</v>
      </c>
      <c r="L51" s="16">
        <v>49</v>
      </c>
      <c r="M51" s="11">
        <v>49</v>
      </c>
      <c r="N51" s="17">
        <v>49</v>
      </c>
      <c r="O51" s="13">
        <v>49</v>
      </c>
      <c r="P51" s="18">
        <f t="shared" si="5"/>
        <v>242</v>
      </c>
      <c r="Q51" s="19"/>
      <c r="R51" s="13"/>
      <c r="S51" s="13"/>
      <c r="T51" s="13"/>
      <c r="U51" s="13"/>
    </row>
  </sheetData>
  <sheetProtection/>
  <mergeCells count="3">
    <mergeCell ref="A1:J1"/>
    <mergeCell ref="K1:P1"/>
    <mergeCell ref="Q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C1">
      <selection activeCell="A1" sqref="A1:V1"/>
    </sheetView>
  </sheetViews>
  <sheetFormatPr defaultColWidth="9.140625" defaultRowHeight="15"/>
  <cols>
    <col min="1" max="1" width="4.421875" style="0" bestFit="1" customWidth="1"/>
    <col min="2" max="2" width="11.8515625" style="0" bestFit="1" customWidth="1"/>
    <col min="3" max="3" width="15.57421875" style="0" bestFit="1" customWidth="1"/>
    <col min="4" max="8" width="7.00390625" style="0" bestFit="1" customWidth="1"/>
    <col min="9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16" width="5.140625" style="0" bestFit="1" customWidth="1"/>
    <col min="17" max="17" width="4.140625" style="0" bestFit="1" customWidth="1"/>
    <col min="18" max="21" width="5.140625" style="0" bestFit="1" customWidth="1"/>
    <col min="22" max="22" width="7.140625" style="0" bestFit="1" customWidth="1"/>
  </cols>
  <sheetData>
    <row r="1" spans="1:21" ht="60" customHeight="1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2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</row>
    <row r="3" spans="1:22" ht="15.75">
      <c r="A3" s="2">
        <v>1</v>
      </c>
      <c r="B3" s="3" t="s">
        <v>72</v>
      </c>
      <c r="C3" s="3" t="s">
        <v>86</v>
      </c>
      <c r="D3" s="13">
        <v>1552</v>
      </c>
      <c r="E3" s="13">
        <v>1354.5</v>
      </c>
      <c r="F3" s="13">
        <v>1514.5</v>
      </c>
      <c r="G3" s="13">
        <f aca="true" t="shared" si="0" ref="G3:G34">(D3+E3+F3)/3</f>
        <v>1473.6666666666667</v>
      </c>
      <c r="H3" s="13">
        <v>594</v>
      </c>
      <c r="I3" s="12">
        <v>495</v>
      </c>
      <c r="J3" s="14">
        <f aca="true" t="shared" si="1" ref="J3:J34">IF(I3&lt;15,0,I3/(H3/100))</f>
        <v>83.33333333333333</v>
      </c>
      <c r="K3" s="15">
        <v>7</v>
      </c>
      <c r="L3" s="16">
        <v>10</v>
      </c>
      <c r="M3" s="11">
        <v>3</v>
      </c>
      <c r="N3" s="17">
        <v>1</v>
      </c>
      <c r="O3" s="13">
        <v>3</v>
      </c>
      <c r="P3" s="18">
        <f aca="true" t="shared" si="2" ref="P3:P34">K3+L3+M3+N3+O3</f>
        <v>24</v>
      </c>
      <c r="Q3" s="19">
        <v>48</v>
      </c>
      <c r="R3" s="13">
        <v>72</v>
      </c>
      <c r="S3" s="13">
        <v>138</v>
      </c>
      <c r="T3" s="13">
        <v>253</v>
      </c>
      <c r="U3" s="13">
        <v>453.5</v>
      </c>
      <c r="V3" s="20">
        <f aca="true" t="shared" si="3" ref="V3:V34">IF(U3=0,0,U3/T3)</f>
        <v>1.7924901185770752</v>
      </c>
    </row>
    <row r="4" spans="1:22" ht="15.75">
      <c r="A4" s="2">
        <v>2</v>
      </c>
      <c r="B4" s="3" t="s">
        <v>73</v>
      </c>
      <c r="C4" s="3" t="s">
        <v>118</v>
      </c>
      <c r="D4" s="13">
        <v>1591.5</v>
      </c>
      <c r="E4" s="13">
        <v>1308.75</v>
      </c>
      <c r="F4" s="13">
        <v>1487.5</v>
      </c>
      <c r="G4" s="13">
        <f t="shared" si="0"/>
        <v>1462.5833333333333</v>
      </c>
      <c r="H4" s="13">
        <v>740</v>
      </c>
      <c r="I4" s="12">
        <v>548</v>
      </c>
      <c r="J4" s="14">
        <f t="shared" si="1"/>
        <v>74.05405405405405</v>
      </c>
      <c r="K4" s="15">
        <v>8</v>
      </c>
      <c r="L4" s="16">
        <v>23</v>
      </c>
      <c r="M4" s="11">
        <v>2</v>
      </c>
      <c r="N4" s="17">
        <v>4</v>
      </c>
      <c r="O4" s="13">
        <v>2</v>
      </c>
      <c r="P4" s="18">
        <f t="shared" si="2"/>
        <v>39</v>
      </c>
      <c r="Q4" s="19">
        <v>6</v>
      </c>
      <c r="R4" s="13">
        <v>131</v>
      </c>
      <c r="S4" s="13">
        <v>234</v>
      </c>
      <c r="T4" s="13">
        <v>373</v>
      </c>
      <c r="U4" s="13">
        <v>244.5</v>
      </c>
      <c r="V4" s="20">
        <f t="shared" si="3"/>
        <v>0.6554959785522788</v>
      </c>
    </row>
    <row r="5" spans="1:22" ht="15.75">
      <c r="A5" s="2">
        <v>3</v>
      </c>
      <c r="B5" s="3" t="s">
        <v>103</v>
      </c>
      <c r="C5" s="3" t="s">
        <v>104</v>
      </c>
      <c r="D5" s="13">
        <v>1440</v>
      </c>
      <c r="E5" s="13">
        <v>1300</v>
      </c>
      <c r="F5" s="13">
        <v>1420</v>
      </c>
      <c r="G5" s="13">
        <f t="shared" si="0"/>
        <v>1386.6666666666667</v>
      </c>
      <c r="H5" s="13">
        <v>1117</v>
      </c>
      <c r="I5" s="12">
        <v>644</v>
      </c>
      <c r="J5" s="14">
        <f t="shared" si="1"/>
        <v>57.6544315129812</v>
      </c>
      <c r="K5" s="15">
        <v>15</v>
      </c>
      <c r="L5" s="16">
        <v>35</v>
      </c>
      <c r="M5" s="11">
        <v>1</v>
      </c>
      <c r="N5" s="17">
        <v>3</v>
      </c>
      <c r="O5" s="13">
        <v>1</v>
      </c>
      <c r="P5" s="18">
        <f t="shared" si="2"/>
        <v>55</v>
      </c>
      <c r="Q5" s="19">
        <v>47</v>
      </c>
      <c r="R5" s="13">
        <v>98</v>
      </c>
      <c r="S5" s="13">
        <v>204</v>
      </c>
      <c r="T5" s="13">
        <v>431</v>
      </c>
      <c r="U5" s="13">
        <v>272.5</v>
      </c>
      <c r="V5" s="20">
        <f t="shared" si="3"/>
        <v>0.6322505800464037</v>
      </c>
    </row>
    <row r="6" spans="1:22" ht="15.75">
      <c r="A6" s="2">
        <v>4</v>
      </c>
      <c r="B6" s="3" t="s">
        <v>17</v>
      </c>
      <c r="C6" s="3" t="s">
        <v>46</v>
      </c>
      <c r="D6" s="13">
        <v>1384</v>
      </c>
      <c r="E6" s="13">
        <v>1300</v>
      </c>
      <c r="F6" s="13">
        <v>1480</v>
      </c>
      <c r="G6" s="13">
        <f t="shared" si="0"/>
        <v>1388</v>
      </c>
      <c r="H6" s="13">
        <v>243</v>
      </c>
      <c r="I6" s="12">
        <v>206</v>
      </c>
      <c r="J6" s="14">
        <f t="shared" si="1"/>
        <v>84.77366255144032</v>
      </c>
      <c r="K6" s="15">
        <v>13</v>
      </c>
      <c r="L6" s="16">
        <v>9</v>
      </c>
      <c r="M6" s="11">
        <v>15</v>
      </c>
      <c r="N6" s="17">
        <v>5</v>
      </c>
      <c r="O6" s="13">
        <v>13</v>
      </c>
      <c r="P6" s="18">
        <f t="shared" si="2"/>
        <v>55</v>
      </c>
      <c r="Q6" s="19">
        <v>8</v>
      </c>
      <c r="R6" s="13">
        <v>57</v>
      </c>
      <c r="S6" s="13">
        <v>69</v>
      </c>
      <c r="T6" s="13">
        <v>97</v>
      </c>
      <c r="U6" s="13">
        <v>213.5</v>
      </c>
      <c r="V6" s="20">
        <f t="shared" si="3"/>
        <v>2.2010309278350517</v>
      </c>
    </row>
    <row r="7" spans="1:22" ht="15.75">
      <c r="A7" s="2">
        <v>5</v>
      </c>
      <c r="B7" s="3" t="s">
        <v>22</v>
      </c>
      <c r="C7" s="3" t="s">
        <v>27</v>
      </c>
      <c r="D7" s="13">
        <v>1390.5</v>
      </c>
      <c r="E7" s="13">
        <v>1300</v>
      </c>
      <c r="F7" s="13">
        <v>1473.25</v>
      </c>
      <c r="G7" s="13">
        <f t="shared" si="0"/>
        <v>1387.9166666666667</v>
      </c>
      <c r="H7" s="13">
        <v>359</v>
      </c>
      <c r="I7" s="12">
        <v>257</v>
      </c>
      <c r="J7" s="14">
        <f t="shared" si="1"/>
        <v>71.58774373259054</v>
      </c>
      <c r="K7" s="15">
        <v>14</v>
      </c>
      <c r="L7" s="16">
        <v>25</v>
      </c>
      <c r="M7" s="11">
        <v>7</v>
      </c>
      <c r="N7" s="17">
        <v>9</v>
      </c>
      <c r="O7" s="13">
        <v>10</v>
      </c>
      <c r="P7" s="18">
        <f t="shared" si="2"/>
        <v>65</v>
      </c>
      <c r="Q7" s="19">
        <v>49</v>
      </c>
      <c r="R7" s="13">
        <v>49</v>
      </c>
      <c r="S7" s="13">
        <v>85</v>
      </c>
      <c r="T7" s="13">
        <v>123</v>
      </c>
      <c r="U7" s="13">
        <v>125.5</v>
      </c>
      <c r="V7" s="20">
        <f t="shared" si="3"/>
        <v>1.0203252032520325</v>
      </c>
    </row>
    <row r="8" spans="1:22" ht="15.75">
      <c r="A8" s="2">
        <v>6</v>
      </c>
      <c r="B8" s="3" t="s">
        <v>21</v>
      </c>
      <c r="C8" s="3" t="s">
        <v>77</v>
      </c>
      <c r="D8" s="13">
        <v>1573</v>
      </c>
      <c r="E8" s="13">
        <v>1572</v>
      </c>
      <c r="F8" s="13">
        <v>1612.25</v>
      </c>
      <c r="G8" s="13">
        <f t="shared" si="0"/>
        <v>1585.75</v>
      </c>
      <c r="H8" s="13">
        <v>259</v>
      </c>
      <c r="I8" s="12">
        <v>194</v>
      </c>
      <c r="J8" s="14">
        <f t="shared" si="1"/>
        <v>74.9034749034749</v>
      </c>
      <c r="K8" s="15">
        <v>5</v>
      </c>
      <c r="L8" s="16">
        <v>21</v>
      </c>
      <c r="M8" s="11">
        <v>17</v>
      </c>
      <c r="N8" s="17">
        <v>7</v>
      </c>
      <c r="O8" s="13">
        <v>15</v>
      </c>
      <c r="P8" s="18">
        <f t="shared" si="2"/>
        <v>65</v>
      </c>
      <c r="Q8" s="19">
        <v>3</v>
      </c>
      <c r="R8" s="13">
        <v>26</v>
      </c>
      <c r="S8" s="13">
        <v>47</v>
      </c>
      <c r="T8" s="13">
        <v>84</v>
      </c>
      <c r="U8" s="13">
        <v>168</v>
      </c>
      <c r="V8" s="20">
        <f t="shared" si="3"/>
        <v>2</v>
      </c>
    </row>
    <row r="9" spans="1:22" ht="15.75">
      <c r="A9" s="2">
        <v>7</v>
      </c>
      <c r="B9" s="3" t="s">
        <v>13</v>
      </c>
      <c r="C9" s="3" t="s">
        <v>46</v>
      </c>
      <c r="D9" s="13">
        <v>1303</v>
      </c>
      <c r="E9" s="13">
        <v>1299.75</v>
      </c>
      <c r="F9" s="13">
        <v>1480</v>
      </c>
      <c r="G9" s="13">
        <f t="shared" si="0"/>
        <v>1360.9166666666667</v>
      </c>
      <c r="H9" s="13">
        <v>241</v>
      </c>
      <c r="I9" s="12">
        <v>187</v>
      </c>
      <c r="J9" s="14">
        <f t="shared" si="1"/>
        <v>77.59336099585062</v>
      </c>
      <c r="K9" s="15">
        <v>19</v>
      </c>
      <c r="L9" s="16">
        <v>15</v>
      </c>
      <c r="M9" s="11">
        <v>18</v>
      </c>
      <c r="N9" s="17">
        <v>2</v>
      </c>
      <c r="O9" s="13">
        <v>14</v>
      </c>
      <c r="P9" s="18">
        <f t="shared" si="2"/>
        <v>68</v>
      </c>
      <c r="Q9" s="19">
        <v>24</v>
      </c>
      <c r="R9" s="13">
        <v>53</v>
      </c>
      <c r="S9" s="13">
        <v>60</v>
      </c>
      <c r="T9" s="13">
        <v>87</v>
      </c>
      <c r="U9" s="13">
        <v>290.5</v>
      </c>
      <c r="V9" s="20">
        <f t="shared" si="3"/>
        <v>3.339080459770115</v>
      </c>
    </row>
    <row r="10" spans="1:22" ht="15.75">
      <c r="A10" s="2">
        <v>8</v>
      </c>
      <c r="B10" s="3" t="s">
        <v>22</v>
      </c>
      <c r="C10" s="3" t="s">
        <v>111</v>
      </c>
      <c r="D10" s="13">
        <v>1312</v>
      </c>
      <c r="E10" s="13">
        <v>1306.5</v>
      </c>
      <c r="F10" s="13">
        <v>1300.5</v>
      </c>
      <c r="G10" s="13">
        <f t="shared" si="0"/>
        <v>1306.3333333333333</v>
      </c>
      <c r="H10" s="13">
        <v>238</v>
      </c>
      <c r="I10" s="12">
        <v>210</v>
      </c>
      <c r="J10" s="14">
        <f t="shared" si="1"/>
        <v>88.23529411764706</v>
      </c>
      <c r="K10" s="15">
        <v>40</v>
      </c>
      <c r="L10" s="16">
        <v>6</v>
      </c>
      <c r="M10" s="11">
        <v>14</v>
      </c>
      <c r="N10" s="17">
        <v>6</v>
      </c>
      <c r="O10" s="13">
        <v>4</v>
      </c>
      <c r="P10" s="18">
        <f t="shared" si="2"/>
        <v>70</v>
      </c>
      <c r="Q10" s="19">
        <v>27</v>
      </c>
      <c r="R10" s="13">
        <v>72</v>
      </c>
      <c r="S10" s="13">
        <v>238</v>
      </c>
      <c r="T10" s="13">
        <v>238</v>
      </c>
      <c r="U10" s="13">
        <v>185</v>
      </c>
      <c r="V10" s="20">
        <f t="shared" si="3"/>
        <v>0.7773109243697479</v>
      </c>
    </row>
    <row r="11" spans="1:22" ht="15.75">
      <c r="A11" s="2">
        <v>9</v>
      </c>
      <c r="B11" s="3" t="s">
        <v>28</v>
      </c>
      <c r="C11" s="3" t="s">
        <v>29</v>
      </c>
      <c r="D11" s="13">
        <v>1310</v>
      </c>
      <c r="E11" s="13">
        <v>1300</v>
      </c>
      <c r="F11" s="13">
        <v>1607</v>
      </c>
      <c r="G11" s="13">
        <f t="shared" si="0"/>
        <v>1405.6666666666667</v>
      </c>
      <c r="H11" s="13">
        <v>252</v>
      </c>
      <c r="I11" s="12">
        <v>221</v>
      </c>
      <c r="J11" s="14">
        <f t="shared" si="1"/>
        <v>87.6984126984127</v>
      </c>
      <c r="K11" s="15">
        <v>11</v>
      </c>
      <c r="L11" s="16">
        <v>7</v>
      </c>
      <c r="M11" s="11">
        <v>10</v>
      </c>
      <c r="N11" s="17">
        <v>23</v>
      </c>
      <c r="O11" s="13">
        <v>24</v>
      </c>
      <c r="P11" s="18">
        <f t="shared" si="2"/>
        <v>75</v>
      </c>
      <c r="Q11" s="19"/>
      <c r="R11" s="13"/>
      <c r="S11" s="13"/>
      <c r="T11" s="13">
        <v>13</v>
      </c>
      <c r="U11" s="13">
        <v>17.5</v>
      </c>
      <c r="V11" s="20">
        <f t="shared" si="3"/>
        <v>1.3461538461538463</v>
      </c>
    </row>
    <row r="12" spans="1:22" ht="15.75">
      <c r="A12" s="2">
        <v>10</v>
      </c>
      <c r="B12" s="3" t="s">
        <v>56</v>
      </c>
      <c r="C12" s="3" t="s">
        <v>57</v>
      </c>
      <c r="D12" s="13">
        <v>1535.5</v>
      </c>
      <c r="E12" s="13">
        <v>1503.5</v>
      </c>
      <c r="F12" s="13">
        <v>1483.5</v>
      </c>
      <c r="G12" s="13">
        <f t="shared" si="0"/>
        <v>1507.5</v>
      </c>
      <c r="H12" s="13">
        <v>542</v>
      </c>
      <c r="I12" s="12">
        <v>419</v>
      </c>
      <c r="J12" s="14">
        <f t="shared" si="1"/>
        <v>77.30627306273063</v>
      </c>
      <c r="K12" s="15">
        <v>6</v>
      </c>
      <c r="L12" s="16">
        <v>16</v>
      </c>
      <c r="M12" s="11">
        <v>4</v>
      </c>
      <c r="N12" s="17">
        <v>28</v>
      </c>
      <c r="O12" s="13">
        <v>28</v>
      </c>
      <c r="P12" s="18">
        <f t="shared" si="2"/>
        <v>82</v>
      </c>
      <c r="Q12" s="19"/>
      <c r="R12" s="13"/>
      <c r="S12" s="13"/>
      <c r="T12" s="13"/>
      <c r="U12" s="13"/>
      <c r="V12" s="20">
        <f t="shared" si="3"/>
        <v>0</v>
      </c>
    </row>
    <row r="13" spans="1:22" ht="15.75">
      <c r="A13" s="2">
        <v>11</v>
      </c>
      <c r="B13" s="3" t="s">
        <v>74</v>
      </c>
      <c r="C13" s="3" t="s">
        <v>119</v>
      </c>
      <c r="D13" s="13">
        <v>1341</v>
      </c>
      <c r="E13" s="13">
        <v>1300</v>
      </c>
      <c r="F13" s="13">
        <v>1424.5</v>
      </c>
      <c r="G13" s="13">
        <f t="shared" si="0"/>
        <v>1355.1666666666667</v>
      </c>
      <c r="H13" s="13">
        <v>314</v>
      </c>
      <c r="I13" s="12">
        <v>211</v>
      </c>
      <c r="J13" s="14">
        <f t="shared" si="1"/>
        <v>67.19745222929936</v>
      </c>
      <c r="K13" s="15">
        <v>20</v>
      </c>
      <c r="L13" s="16">
        <v>28</v>
      </c>
      <c r="M13" s="11">
        <v>13</v>
      </c>
      <c r="N13" s="17">
        <v>13</v>
      </c>
      <c r="O13" s="13">
        <v>9</v>
      </c>
      <c r="P13" s="18">
        <f t="shared" si="2"/>
        <v>83</v>
      </c>
      <c r="Q13" s="19"/>
      <c r="R13" s="13">
        <v>45</v>
      </c>
      <c r="S13" s="13">
        <v>88</v>
      </c>
      <c r="T13" s="13">
        <v>126</v>
      </c>
      <c r="U13" s="13">
        <v>82</v>
      </c>
      <c r="V13" s="20">
        <f t="shared" si="3"/>
        <v>0.6507936507936508</v>
      </c>
    </row>
    <row r="14" spans="1:22" ht="15.75">
      <c r="A14" s="2">
        <v>12</v>
      </c>
      <c r="B14" s="3" t="s">
        <v>112</v>
      </c>
      <c r="C14" s="3" t="s">
        <v>113</v>
      </c>
      <c r="D14" s="13">
        <v>1310.5</v>
      </c>
      <c r="E14" s="13">
        <v>1303</v>
      </c>
      <c r="F14" s="13">
        <v>1299.5</v>
      </c>
      <c r="G14" s="13">
        <f t="shared" si="0"/>
        <v>1304.3333333333333</v>
      </c>
      <c r="H14" s="13">
        <v>135</v>
      </c>
      <c r="I14" s="12">
        <v>123</v>
      </c>
      <c r="J14" s="14">
        <f t="shared" si="1"/>
        <v>91.1111111111111</v>
      </c>
      <c r="K14" s="15">
        <v>42</v>
      </c>
      <c r="L14" s="16">
        <v>4</v>
      </c>
      <c r="M14" s="11">
        <v>23</v>
      </c>
      <c r="N14" s="17">
        <v>14</v>
      </c>
      <c r="O14" s="13">
        <v>8</v>
      </c>
      <c r="P14" s="18">
        <f t="shared" si="2"/>
        <v>91</v>
      </c>
      <c r="Q14" s="19">
        <v>17</v>
      </c>
      <c r="R14" s="13">
        <v>53</v>
      </c>
      <c r="S14" s="13">
        <v>135</v>
      </c>
      <c r="T14" s="13">
        <v>135</v>
      </c>
      <c r="U14" s="13">
        <v>71.5</v>
      </c>
      <c r="V14" s="20">
        <f t="shared" si="3"/>
        <v>0.5296296296296297</v>
      </c>
    </row>
    <row r="15" spans="1:22" ht="15.75">
      <c r="A15" s="2">
        <v>13</v>
      </c>
      <c r="B15" s="3" t="s">
        <v>25</v>
      </c>
      <c r="C15" s="3" t="s">
        <v>26</v>
      </c>
      <c r="D15" s="13">
        <v>1323</v>
      </c>
      <c r="E15" s="13">
        <v>1300</v>
      </c>
      <c r="F15" s="13">
        <v>1404.75</v>
      </c>
      <c r="G15" s="13">
        <f t="shared" si="0"/>
        <v>1342.5833333333333</v>
      </c>
      <c r="H15" s="13">
        <v>406</v>
      </c>
      <c r="I15" s="12">
        <v>220</v>
      </c>
      <c r="J15" s="14">
        <f t="shared" si="1"/>
        <v>54.187192118226605</v>
      </c>
      <c r="K15" s="15">
        <v>29</v>
      </c>
      <c r="L15" s="16">
        <v>36</v>
      </c>
      <c r="M15" s="11">
        <v>11</v>
      </c>
      <c r="N15" s="17">
        <v>12</v>
      </c>
      <c r="O15" s="13">
        <v>6</v>
      </c>
      <c r="P15" s="18">
        <f t="shared" si="2"/>
        <v>94</v>
      </c>
      <c r="Q15" s="19"/>
      <c r="R15" s="13">
        <v>38</v>
      </c>
      <c r="S15" s="13">
        <v>134</v>
      </c>
      <c r="T15" s="13">
        <v>183</v>
      </c>
      <c r="U15" s="13">
        <v>104.5</v>
      </c>
      <c r="V15" s="20">
        <f t="shared" si="3"/>
        <v>0.5710382513661202</v>
      </c>
    </row>
    <row r="16" spans="1:22" ht="15.75">
      <c r="A16" s="2">
        <v>14</v>
      </c>
      <c r="B16" s="3" t="s">
        <v>23</v>
      </c>
      <c r="C16" s="3" t="s">
        <v>61</v>
      </c>
      <c r="D16" s="13">
        <v>1372</v>
      </c>
      <c r="E16" s="13">
        <v>1370</v>
      </c>
      <c r="F16" s="13">
        <v>1538</v>
      </c>
      <c r="G16" s="13">
        <f t="shared" si="0"/>
        <v>1426.6666666666667</v>
      </c>
      <c r="H16" s="13">
        <v>346</v>
      </c>
      <c r="I16" s="12">
        <v>229</v>
      </c>
      <c r="J16" s="14">
        <f t="shared" si="1"/>
        <v>66.18497109826589</v>
      </c>
      <c r="K16" s="15">
        <v>10</v>
      </c>
      <c r="L16" s="16">
        <v>30</v>
      </c>
      <c r="M16" s="11">
        <v>9</v>
      </c>
      <c r="N16" s="17">
        <v>21</v>
      </c>
      <c r="O16" s="13">
        <v>27</v>
      </c>
      <c r="P16" s="18">
        <f t="shared" si="2"/>
        <v>97</v>
      </c>
      <c r="Q16" s="19"/>
      <c r="R16" s="13"/>
      <c r="S16" s="13"/>
      <c r="T16" s="13">
        <v>5</v>
      </c>
      <c r="U16" s="13">
        <v>22.5</v>
      </c>
      <c r="V16" s="20">
        <f t="shared" si="3"/>
        <v>4.5</v>
      </c>
    </row>
    <row r="17" spans="1:22" ht="15.75">
      <c r="A17" s="2">
        <v>15</v>
      </c>
      <c r="B17" s="3" t="s">
        <v>22</v>
      </c>
      <c r="C17" s="3" t="s">
        <v>18</v>
      </c>
      <c r="D17" s="13">
        <v>1304</v>
      </c>
      <c r="E17" s="13">
        <v>1301</v>
      </c>
      <c r="F17" s="13">
        <v>1501.25</v>
      </c>
      <c r="G17" s="13">
        <f t="shared" si="0"/>
        <v>1368.75</v>
      </c>
      <c r="H17" s="13">
        <v>280</v>
      </c>
      <c r="I17" s="12">
        <v>215</v>
      </c>
      <c r="J17" s="14">
        <f t="shared" si="1"/>
        <v>76.78571428571429</v>
      </c>
      <c r="K17" s="15">
        <v>17</v>
      </c>
      <c r="L17" s="16">
        <v>19</v>
      </c>
      <c r="M17" s="11">
        <v>12</v>
      </c>
      <c r="N17" s="17">
        <v>26</v>
      </c>
      <c r="O17" s="13">
        <v>25</v>
      </c>
      <c r="P17" s="18">
        <f t="shared" si="2"/>
        <v>99</v>
      </c>
      <c r="Q17" s="19"/>
      <c r="R17" s="13">
        <v>2</v>
      </c>
      <c r="S17" s="13">
        <v>2</v>
      </c>
      <c r="T17" s="13">
        <v>13</v>
      </c>
      <c r="U17" s="13">
        <v>14.5</v>
      </c>
      <c r="V17" s="20">
        <f t="shared" si="3"/>
        <v>1.1153846153846154</v>
      </c>
    </row>
    <row r="18" spans="1:22" ht="15.75">
      <c r="A18" s="2">
        <v>16</v>
      </c>
      <c r="B18" s="3" t="s">
        <v>101</v>
      </c>
      <c r="C18" s="3" t="s">
        <v>71</v>
      </c>
      <c r="D18" s="13">
        <v>1612.5</v>
      </c>
      <c r="E18" s="13">
        <v>1300</v>
      </c>
      <c r="F18" s="13">
        <v>1300</v>
      </c>
      <c r="G18" s="13">
        <f t="shared" si="0"/>
        <v>1404.1666666666667</v>
      </c>
      <c r="H18" s="13">
        <v>406</v>
      </c>
      <c r="I18" s="12">
        <v>298</v>
      </c>
      <c r="J18" s="14">
        <f t="shared" si="1"/>
        <v>73.39901477832512</v>
      </c>
      <c r="K18" s="15">
        <v>12</v>
      </c>
      <c r="L18" s="16">
        <v>24</v>
      </c>
      <c r="M18" s="11">
        <v>6</v>
      </c>
      <c r="N18" s="17">
        <v>30</v>
      </c>
      <c r="O18" s="13">
        <v>30</v>
      </c>
      <c r="P18" s="18">
        <f t="shared" si="2"/>
        <v>102</v>
      </c>
      <c r="Q18" s="19"/>
      <c r="R18" s="13"/>
      <c r="S18" s="13"/>
      <c r="T18" s="13"/>
      <c r="U18" s="13"/>
      <c r="V18" s="20">
        <f t="shared" si="3"/>
        <v>0</v>
      </c>
    </row>
    <row r="19" spans="1:22" ht="15.75">
      <c r="A19" s="2">
        <v>17</v>
      </c>
      <c r="B19" s="3" t="s">
        <v>36</v>
      </c>
      <c r="C19" s="3" t="s">
        <v>37</v>
      </c>
      <c r="D19" s="13">
        <v>1313.5</v>
      </c>
      <c r="E19" s="13">
        <v>1300</v>
      </c>
      <c r="F19" s="13">
        <v>1400.5</v>
      </c>
      <c r="G19" s="13">
        <f t="shared" si="0"/>
        <v>1338</v>
      </c>
      <c r="H19" s="13">
        <v>154</v>
      </c>
      <c r="I19" s="12">
        <v>117</v>
      </c>
      <c r="J19" s="14">
        <f t="shared" si="1"/>
        <v>75.97402597402598</v>
      </c>
      <c r="K19" s="15">
        <v>31</v>
      </c>
      <c r="L19" s="16">
        <v>20</v>
      </c>
      <c r="M19" s="11">
        <v>25</v>
      </c>
      <c r="N19" s="17">
        <v>16</v>
      </c>
      <c r="O19" s="13">
        <v>11</v>
      </c>
      <c r="P19" s="18">
        <f t="shared" si="2"/>
        <v>103</v>
      </c>
      <c r="Q19" s="19">
        <v>68</v>
      </c>
      <c r="R19" s="13">
        <v>68</v>
      </c>
      <c r="S19" s="13">
        <v>76</v>
      </c>
      <c r="T19" s="13">
        <v>123</v>
      </c>
      <c r="U19" s="13">
        <v>69.5</v>
      </c>
      <c r="V19" s="20">
        <f t="shared" si="3"/>
        <v>0.5650406504065041</v>
      </c>
    </row>
    <row r="20" spans="1:22" ht="15.75">
      <c r="A20" s="2">
        <v>18</v>
      </c>
      <c r="B20" s="3" t="s">
        <v>93</v>
      </c>
      <c r="C20" s="3" t="s">
        <v>94</v>
      </c>
      <c r="D20" s="13">
        <v>1306.5</v>
      </c>
      <c r="E20" s="13">
        <v>1299.75</v>
      </c>
      <c r="F20" s="13">
        <v>1406.75</v>
      </c>
      <c r="G20" s="13">
        <f t="shared" si="0"/>
        <v>1337.6666666666667</v>
      </c>
      <c r="H20" s="13">
        <v>393</v>
      </c>
      <c r="I20" s="12">
        <v>195</v>
      </c>
      <c r="J20" s="14">
        <f t="shared" si="1"/>
        <v>49.61832061068702</v>
      </c>
      <c r="K20" s="15">
        <v>32</v>
      </c>
      <c r="L20" s="16">
        <v>39</v>
      </c>
      <c r="M20" s="11">
        <v>16</v>
      </c>
      <c r="N20" s="17">
        <v>10</v>
      </c>
      <c r="O20" s="13">
        <v>7</v>
      </c>
      <c r="P20" s="18">
        <f t="shared" si="2"/>
        <v>104</v>
      </c>
      <c r="Q20" s="19">
        <v>57</v>
      </c>
      <c r="R20" s="13">
        <v>57</v>
      </c>
      <c r="S20" s="13">
        <v>86</v>
      </c>
      <c r="T20" s="13">
        <v>175</v>
      </c>
      <c r="U20" s="13">
        <v>119.5</v>
      </c>
      <c r="V20" s="20">
        <f t="shared" si="3"/>
        <v>0.6828571428571428</v>
      </c>
    </row>
    <row r="21" spans="1:22" ht="15.75">
      <c r="A21" s="2">
        <v>19</v>
      </c>
      <c r="B21" s="3" t="s">
        <v>62</v>
      </c>
      <c r="C21" s="3" t="s">
        <v>63</v>
      </c>
      <c r="D21" s="13">
        <v>1327</v>
      </c>
      <c r="E21" s="13">
        <v>1320.75</v>
      </c>
      <c r="F21" s="13">
        <v>1383.5</v>
      </c>
      <c r="G21" s="13">
        <f t="shared" si="0"/>
        <v>1343.75</v>
      </c>
      <c r="H21" s="13">
        <v>152</v>
      </c>
      <c r="I21" s="12">
        <v>117</v>
      </c>
      <c r="J21" s="14">
        <f t="shared" si="1"/>
        <v>76.97368421052632</v>
      </c>
      <c r="K21" s="15">
        <v>27</v>
      </c>
      <c r="L21" s="16">
        <v>18</v>
      </c>
      <c r="M21" s="11">
        <v>24</v>
      </c>
      <c r="N21" s="17">
        <v>19</v>
      </c>
      <c r="O21" s="13">
        <v>18</v>
      </c>
      <c r="P21" s="18">
        <f t="shared" si="2"/>
        <v>106</v>
      </c>
      <c r="Q21" s="19"/>
      <c r="R21" s="13"/>
      <c r="S21" s="13"/>
      <c r="T21" s="13">
        <v>68</v>
      </c>
      <c r="U21" s="13">
        <v>42</v>
      </c>
      <c r="V21" s="20">
        <f t="shared" si="3"/>
        <v>0.6176470588235294</v>
      </c>
    </row>
    <row r="22" spans="1:22" ht="15.75">
      <c r="A22" s="2">
        <v>20</v>
      </c>
      <c r="B22" s="3" t="s">
        <v>109</v>
      </c>
      <c r="C22" s="3" t="s">
        <v>115</v>
      </c>
      <c r="D22" s="13">
        <v>1300</v>
      </c>
      <c r="E22" s="13">
        <v>1300</v>
      </c>
      <c r="F22" s="13">
        <v>1300</v>
      </c>
      <c r="G22" s="13">
        <f t="shared" si="0"/>
        <v>1300</v>
      </c>
      <c r="H22" s="13">
        <v>107</v>
      </c>
      <c r="I22" s="12">
        <v>97</v>
      </c>
      <c r="J22" s="14">
        <f t="shared" si="1"/>
        <v>90.65420560747663</v>
      </c>
      <c r="K22" s="15">
        <v>47</v>
      </c>
      <c r="L22" s="16">
        <v>5</v>
      </c>
      <c r="M22" s="11">
        <v>29</v>
      </c>
      <c r="N22" s="17">
        <v>17</v>
      </c>
      <c r="O22" s="13">
        <v>12</v>
      </c>
      <c r="P22" s="18">
        <f t="shared" si="2"/>
        <v>110</v>
      </c>
      <c r="Q22" s="19"/>
      <c r="R22" s="13"/>
      <c r="S22" s="13">
        <v>105</v>
      </c>
      <c r="T22" s="13">
        <v>107</v>
      </c>
      <c r="U22" s="13">
        <v>57.5</v>
      </c>
      <c r="V22" s="20">
        <f t="shared" si="3"/>
        <v>0.5373831775700935</v>
      </c>
    </row>
    <row r="23" spans="1:22" ht="15.75">
      <c r="A23" s="2">
        <v>21</v>
      </c>
      <c r="B23" s="3" t="s">
        <v>22</v>
      </c>
      <c r="C23" s="3" t="s">
        <v>39</v>
      </c>
      <c r="D23" s="13">
        <v>1303</v>
      </c>
      <c r="E23" s="13">
        <v>1300</v>
      </c>
      <c r="F23" s="13">
        <v>1532.25</v>
      </c>
      <c r="G23" s="13">
        <f t="shared" si="0"/>
        <v>1378.4166666666667</v>
      </c>
      <c r="H23" s="13">
        <v>334</v>
      </c>
      <c r="I23" s="12">
        <v>234</v>
      </c>
      <c r="J23" s="14">
        <f t="shared" si="1"/>
        <v>70.05988023952096</v>
      </c>
      <c r="K23" s="15">
        <v>16</v>
      </c>
      <c r="L23" s="16">
        <v>27</v>
      </c>
      <c r="M23" s="11">
        <v>8</v>
      </c>
      <c r="N23" s="17">
        <v>31</v>
      </c>
      <c r="O23" s="13">
        <v>31</v>
      </c>
      <c r="P23" s="18">
        <f t="shared" si="2"/>
        <v>113</v>
      </c>
      <c r="Q23" s="19"/>
      <c r="R23" s="13"/>
      <c r="S23" s="13"/>
      <c r="T23" s="13"/>
      <c r="U23" s="13"/>
      <c r="V23" s="20">
        <f t="shared" si="3"/>
        <v>0</v>
      </c>
    </row>
    <row r="24" spans="1:22" ht="15.75">
      <c r="A24" s="2">
        <v>22</v>
      </c>
      <c r="B24" s="3" t="s">
        <v>91</v>
      </c>
      <c r="C24" s="3" t="s">
        <v>92</v>
      </c>
      <c r="D24" s="13">
        <v>1601</v>
      </c>
      <c r="E24" s="13">
        <v>1600</v>
      </c>
      <c r="F24" s="13">
        <v>1588.5</v>
      </c>
      <c r="G24" s="13">
        <f t="shared" si="0"/>
        <v>1596.5</v>
      </c>
      <c r="H24" s="13">
        <v>49</v>
      </c>
      <c r="I24" s="12">
        <v>26</v>
      </c>
      <c r="J24" s="14">
        <f t="shared" si="1"/>
        <v>53.06122448979592</v>
      </c>
      <c r="K24" s="15">
        <v>3</v>
      </c>
      <c r="L24" s="16">
        <v>38</v>
      </c>
      <c r="M24" s="11">
        <v>38</v>
      </c>
      <c r="N24" s="17">
        <v>15</v>
      </c>
      <c r="O24" s="13">
        <v>20</v>
      </c>
      <c r="P24" s="18">
        <f t="shared" si="2"/>
        <v>114</v>
      </c>
      <c r="Q24" s="19">
        <v>3</v>
      </c>
      <c r="R24" s="13">
        <v>3</v>
      </c>
      <c r="S24" s="13">
        <v>12</v>
      </c>
      <c r="T24" s="13">
        <v>33</v>
      </c>
      <c r="U24" s="13">
        <v>71.5</v>
      </c>
      <c r="V24" s="20">
        <f t="shared" si="3"/>
        <v>2.1666666666666665</v>
      </c>
    </row>
    <row r="25" spans="1:22" ht="15.75">
      <c r="A25" s="2">
        <v>23</v>
      </c>
      <c r="B25" s="3" t="s">
        <v>25</v>
      </c>
      <c r="C25" s="3" t="s">
        <v>90</v>
      </c>
      <c r="D25" s="13">
        <v>1317.5</v>
      </c>
      <c r="E25" s="13">
        <v>1303</v>
      </c>
      <c r="F25" s="13">
        <v>1327.5</v>
      </c>
      <c r="G25" s="13">
        <f t="shared" si="0"/>
        <v>1316</v>
      </c>
      <c r="H25" s="13">
        <v>101</v>
      </c>
      <c r="I25" s="12">
        <v>94</v>
      </c>
      <c r="J25" s="14">
        <f t="shared" si="1"/>
        <v>93.06930693069307</v>
      </c>
      <c r="K25" s="15">
        <v>36</v>
      </c>
      <c r="L25" s="16">
        <v>2</v>
      </c>
      <c r="M25" s="11">
        <v>30</v>
      </c>
      <c r="N25" s="17">
        <v>24</v>
      </c>
      <c r="O25" s="13">
        <v>22</v>
      </c>
      <c r="P25" s="18">
        <f t="shared" si="2"/>
        <v>114</v>
      </c>
      <c r="Q25" s="19">
        <v>3</v>
      </c>
      <c r="R25" s="13">
        <v>10</v>
      </c>
      <c r="S25" s="13">
        <v>10</v>
      </c>
      <c r="T25" s="13">
        <v>33</v>
      </c>
      <c r="U25" s="13">
        <v>17.5</v>
      </c>
      <c r="V25" s="20">
        <f t="shared" si="3"/>
        <v>0.5303030303030303</v>
      </c>
    </row>
    <row r="26" spans="1:22" ht="15.75">
      <c r="A26" s="2">
        <v>24</v>
      </c>
      <c r="B26" s="3" t="s">
        <v>81</v>
      </c>
      <c r="C26" s="3" t="s">
        <v>82</v>
      </c>
      <c r="D26" s="13">
        <v>1417</v>
      </c>
      <c r="E26" s="13">
        <v>1299</v>
      </c>
      <c r="F26" s="13">
        <v>1377</v>
      </c>
      <c r="G26" s="13">
        <f t="shared" si="0"/>
        <v>1364.3333333333333</v>
      </c>
      <c r="H26" s="13">
        <v>598</v>
      </c>
      <c r="I26" s="12">
        <v>324</v>
      </c>
      <c r="J26" s="14">
        <f t="shared" si="1"/>
        <v>54.18060200668896</v>
      </c>
      <c r="K26" s="15">
        <v>18</v>
      </c>
      <c r="L26" s="16">
        <v>37</v>
      </c>
      <c r="M26" s="11">
        <v>5</v>
      </c>
      <c r="N26" s="17">
        <v>29</v>
      </c>
      <c r="O26" s="13">
        <v>29</v>
      </c>
      <c r="P26" s="18">
        <f t="shared" si="2"/>
        <v>118</v>
      </c>
      <c r="Q26" s="19"/>
      <c r="R26" s="13"/>
      <c r="S26" s="13"/>
      <c r="T26" s="13"/>
      <c r="U26" s="13"/>
      <c r="V26" s="20">
        <f t="shared" si="3"/>
        <v>0</v>
      </c>
    </row>
    <row r="27" spans="1:22" ht="15.75">
      <c r="A27" s="2">
        <v>25</v>
      </c>
      <c r="B27" s="3" t="s">
        <v>38</v>
      </c>
      <c r="C27" s="3" t="s">
        <v>42</v>
      </c>
      <c r="D27" s="13">
        <v>1299</v>
      </c>
      <c r="E27" s="13">
        <v>1300</v>
      </c>
      <c r="F27" s="13">
        <v>1465.5</v>
      </c>
      <c r="G27" s="13">
        <f t="shared" si="0"/>
        <v>1354.8333333333333</v>
      </c>
      <c r="H27" s="13">
        <v>187</v>
      </c>
      <c r="I27" s="12">
        <v>150</v>
      </c>
      <c r="J27" s="14">
        <f t="shared" si="1"/>
        <v>80.2139037433155</v>
      </c>
      <c r="K27" s="15">
        <v>21</v>
      </c>
      <c r="L27" s="16">
        <v>13</v>
      </c>
      <c r="M27" s="11">
        <v>20</v>
      </c>
      <c r="N27" s="17">
        <v>33</v>
      </c>
      <c r="O27" s="13">
        <v>33</v>
      </c>
      <c r="P27" s="18">
        <f t="shared" si="2"/>
        <v>120</v>
      </c>
      <c r="Q27" s="19"/>
      <c r="R27" s="13"/>
      <c r="S27" s="13"/>
      <c r="T27" s="13"/>
      <c r="U27" s="13"/>
      <c r="V27" s="20">
        <f t="shared" si="3"/>
        <v>0</v>
      </c>
    </row>
    <row r="28" spans="1:22" ht="15.75">
      <c r="A28" s="2">
        <v>26</v>
      </c>
      <c r="B28" s="3" t="s">
        <v>23</v>
      </c>
      <c r="C28" s="3" t="s">
        <v>24</v>
      </c>
      <c r="D28" s="13">
        <v>1300</v>
      </c>
      <c r="E28" s="13">
        <v>1300</v>
      </c>
      <c r="F28" s="13">
        <v>1390.5</v>
      </c>
      <c r="G28" s="13">
        <f t="shared" si="0"/>
        <v>1330.1666666666667</v>
      </c>
      <c r="H28" s="13">
        <v>248</v>
      </c>
      <c r="I28" s="12">
        <v>150</v>
      </c>
      <c r="J28" s="14">
        <f t="shared" si="1"/>
        <v>60.483870967741936</v>
      </c>
      <c r="K28" s="15">
        <v>35</v>
      </c>
      <c r="L28" s="16">
        <v>33</v>
      </c>
      <c r="M28" s="11">
        <v>21</v>
      </c>
      <c r="N28" s="17">
        <v>20</v>
      </c>
      <c r="O28" s="13">
        <v>17</v>
      </c>
      <c r="P28" s="18">
        <f t="shared" si="2"/>
        <v>126</v>
      </c>
      <c r="Q28" s="19"/>
      <c r="R28" s="13"/>
      <c r="S28" s="13">
        <v>13</v>
      </c>
      <c r="T28" s="13">
        <v>74</v>
      </c>
      <c r="U28" s="13">
        <v>37</v>
      </c>
      <c r="V28" s="20">
        <f t="shared" si="3"/>
        <v>0.5</v>
      </c>
    </row>
    <row r="29" spans="1:22" ht="15.75">
      <c r="A29" s="2">
        <v>27</v>
      </c>
      <c r="B29" s="3" t="s">
        <v>105</v>
      </c>
      <c r="C29" s="3" t="s">
        <v>106</v>
      </c>
      <c r="D29" s="13">
        <v>1300</v>
      </c>
      <c r="E29" s="13">
        <v>1300</v>
      </c>
      <c r="F29" s="13">
        <v>1300</v>
      </c>
      <c r="G29" s="13">
        <f t="shared" si="0"/>
        <v>1300</v>
      </c>
      <c r="H29" s="13">
        <v>33</v>
      </c>
      <c r="I29" s="12">
        <v>31</v>
      </c>
      <c r="J29" s="14">
        <f t="shared" si="1"/>
        <v>93.93939393939394</v>
      </c>
      <c r="K29" s="15">
        <v>46</v>
      </c>
      <c r="L29" s="16">
        <v>1</v>
      </c>
      <c r="M29" s="11">
        <v>36</v>
      </c>
      <c r="N29" s="17">
        <v>22</v>
      </c>
      <c r="O29" s="13">
        <v>21</v>
      </c>
      <c r="P29" s="18">
        <f t="shared" si="2"/>
        <v>126</v>
      </c>
      <c r="Q29" s="19"/>
      <c r="R29" s="13"/>
      <c r="S29" s="13"/>
      <c r="T29" s="13">
        <v>33</v>
      </c>
      <c r="U29" s="13">
        <v>21.5</v>
      </c>
      <c r="V29" s="20">
        <f t="shared" si="3"/>
        <v>0.6515151515151515</v>
      </c>
    </row>
    <row r="30" spans="1:22" ht="15.75">
      <c r="A30" s="2">
        <v>28</v>
      </c>
      <c r="B30" s="3" t="s">
        <v>40</v>
      </c>
      <c r="C30" s="3" t="s">
        <v>59</v>
      </c>
      <c r="D30" s="13">
        <v>1303</v>
      </c>
      <c r="E30" s="13">
        <v>1300</v>
      </c>
      <c r="F30" s="13">
        <v>1435</v>
      </c>
      <c r="G30" s="13">
        <f t="shared" si="0"/>
        <v>1346</v>
      </c>
      <c r="H30" s="13">
        <v>153</v>
      </c>
      <c r="I30" s="12">
        <v>127</v>
      </c>
      <c r="J30" s="14">
        <f t="shared" si="1"/>
        <v>83.00653594771242</v>
      </c>
      <c r="K30" s="15">
        <v>26</v>
      </c>
      <c r="L30" s="16">
        <v>11</v>
      </c>
      <c r="M30" s="11">
        <v>22</v>
      </c>
      <c r="N30" s="17">
        <v>34</v>
      </c>
      <c r="O30" s="13">
        <v>34</v>
      </c>
      <c r="P30" s="18">
        <f t="shared" si="2"/>
        <v>127</v>
      </c>
      <c r="Q30" s="19"/>
      <c r="R30" s="13"/>
      <c r="S30" s="13"/>
      <c r="T30" s="13"/>
      <c r="U30" s="13"/>
      <c r="V30" s="20">
        <f t="shared" si="3"/>
        <v>0</v>
      </c>
    </row>
    <row r="31" spans="1:22" ht="15.75">
      <c r="A31" s="2">
        <v>29</v>
      </c>
      <c r="B31" s="3" t="s">
        <v>31</v>
      </c>
      <c r="C31" s="3" t="s">
        <v>47</v>
      </c>
      <c r="D31" s="13">
        <v>1300</v>
      </c>
      <c r="E31" s="13">
        <v>1300</v>
      </c>
      <c r="F31" s="13">
        <v>1429.5</v>
      </c>
      <c r="G31" s="13">
        <f t="shared" si="0"/>
        <v>1343.1666666666667</v>
      </c>
      <c r="H31" s="13">
        <v>132</v>
      </c>
      <c r="I31" s="12">
        <v>112</v>
      </c>
      <c r="J31" s="14">
        <f t="shared" si="1"/>
        <v>84.84848484848484</v>
      </c>
      <c r="K31" s="15">
        <v>28</v>
      </c>
      <c r="L31" s="16">
        <v>8</v>
      </c>
      <c r="M31" s="11">
        <v>26</v>
      </c>
      <c r="N31" s="17">
        <v>35</v>
      </c>
      <c r="O31" s="13">
        <v>35</v>
      </c>
      <c r="P31" s="18">
        <f t="shared" si="2"/>
        <v>132</v>
      </c>
      <c r="Q31" s="19"/>
      <c r="R31" s="13"/>
      <c r="S31" s="13"/>
      <c r="T31" s="13"/>
      <c r="U31" s="13"/>
      <c r="V31" s="20">
        <f t="shared" si="3"/>
        <v>0</v>
      </c>
    </row>
    <row r="32" spans="1:22" ht="15.75">
      <c r="A32" s="2">
        <v>30</v>
      </c>
      <c r="B32" s="3" t="s">
        <v>75</v>
      </c>
      <c r="C32" s="3" t="s">
        <v>76</v>
      </c>
      <c r="D32" s="13">
        <v>1300</v>
      </c>
      <c r="E32" s="13">
        <v>1300</v>
      </c>
      <c r="F32" s="13">
        <v>1426.5</v>
      </c>
      <c r="G32" s="13">
        <f t="shared" si="0"/>
        <v>1342.1666666666667</v>
      </c>
      <c r="H32" s="13">
        <v>116</v>
      </c>
      <c r="I32" s="12">
        <v>106</v>
      </c>
      <c r="J32" s="14">
        <f t="shared" si="1"/>
        <v>91.37931034482759</v>
      </c>
      <c r="K32" s="15">
        <v>30</v>
      </c>
      <c r="L32" s="16">
        <v>3</v>
      </c>
      <c r="M32" s="11">
        <v>27</v>
      </c>
      <c r="N32" s="17">
        <v>36</v>
      </c>
      <c r="O32" s="13">
        <v>36</v>
      </c>
      <c r="P32" s="18">
        <f t="shared" si="2"/>
        <v>132</v>
      </c>
      <c r="Q32" s="19"/>
      <c r="R32" s="13"/>
      <c r="S32" s="13"/>
      <c r="T32" s="13"/>
      <c r="U32" s="13"/>
      <c r="V32" s="20">
        <f t="shared" si="3"/>
        <v>0</v>
      </c>
    </row>
    <row r="33" spans="1:22" ht="15.75">
      <c r="A33" s="2">
        <v>31</v>
      </c>
      <c r="B33" s="3" t="s">
        <v>73</v>
      </c>
      <c r="C33" s="3" t="s">
        <v>114</v>
      </c>
      <c r="D33" s="13">
        <v>1300</v>
      </c>
      <c r="E33" s="13">
        <v>1300</v>
      </c>
      <c r="F33" s="13">
        <v>1300</v>
      </c>
      <c r="G33" s="13">
        <f t="shared" si="0"/>
        <v>1300</v>
      </c>
      <c r="H33" s="13">
        <v>74</v>
      </c>
      <c r="I33" s="12">
        <v>57</v>
      </c>
      <c r="J33" s="14">
        <f t="shared" si="1"/>
        <v>77.02702702702703</v>
      </c>
      <c r="K33" s="15">
        <v>49</v>
      </c>
      <c r="L33" s="16">
        <v>17</v>
      </c>
      <c r="M33" s="11">
        <v>33</v>
      </c>
      <c r="N33" s="17">
        <v>18</v>
      </c>
      <c r="O33" s="13">
        <v>16</v>
      </c>
      <c r="P33" s="18">
        <f t="shared" si="2"/>
        <v>133</v>
      </c>
      <c r="Q33" s="19"/>
      <c r="R33" s="13"/>
      <c r="S33" s="13">
        <v>9</v>
      </c>
      <c r="T33" s="13">
        <v>74</v>
      </c>
      <c r="U33" s="13">
        <v>43</v>
      </c>
      <c r="V33" s="20">
        <f t="shared" si="3"/>
        <v>0.581081081081081</v>
      </c>
    </row>
    <row r="34" spans="1:22" ht="15.75">
      <c r="A34" s="2">
        <v>32</v>
      </c>
      <c r="B34" s="3" t="s">
        <v>40</v>
      </c>
      <c r="C34" s="3" t="s">
        <v>41</v>
      </c>
      <c r="D34" s="13">
        <v>1601</v>
      </c>
      <c r="E34" s="13">
        <v>1600</v>
      </c>
      <c r="F34" s="13">
        <v>1611.5</v>
      </c>
      <c r="G34" s="13">
        <f t="shared" si="0"/>
        <v>1604.1666666666667</v>
      </c>
      <c r="H34" s="13">
        <v>26</v>
      </c>
      <c r="I34" s="12">
        <v>21</v>
      </c>
      <c r="J34" s="14">
        <f t="shared" si="1"/>
        <v>80.76923076923076</v>
      </c>
      <c r="K34" s="15">
        <v>2</v>
      </c>
      <c r="L34" s="16">
        <v>12</v>
      </c>
      <c r="M34" s="11">
        <v>39</v>
      </c>
      <c r="N34" s="17">
        <v>40</v>
      </c>
      <c r="O34" s="13">
        <v>40</v>
      </c>
      <c r="P34" s="18">
        <f t="shared" si="2"/>
        <v>133</v>
      </c>
      <c r="Q34" s="19"/>
      <c r="R34" s="13"/>
      <c r="S34" s="13"/>
      <c r="T34" s="13"/>
      <c r="U34" s="13"/>
      <c r="V34" s="20">
        <f t="shared" si="3"/>
        <v>0</v>
      </c>
    </row>
    <row r="35" spans="1:22" ht="15.75">
      <c r="A35" s="2">
        <v>33</v>
      </c>
      <c r="B35" s="3" t="s">
        <v>110</v>
      </c>
      <c r="C35" s="3" t="s">
        <v>114</v>
      </c>
      <c r="D35" s="13">
        <v>1300</v>
      </c>
      <c r="E35" s="13">
        <v>1300</v>
      </c>
      <c r="F35" s="13">
        <v>1300</v>
      </c>
      <c r="G35" s="13">
        <f aca="true" t="shared" si="4" ref="G35:G51">(D35+E35+F35)/3</f>
        <v>1300</v>
      </c>
      <c r="H35" s="13">
        <v>206</v>
      </c>
      <c r="I35" s="12">
        <v>99</v>
      </c>
      <c r="J35" s="14">
        <f aca="true" t="shared" si="5" ref="J35:J51">IF(I35&lt;15,0,I35/(H35/100))</f>
        <v>48.05825242718446</v>
      </c>
      <c r="K35" s="15">
        <v>48</v>
      </c>
      <c r="L35" s="16">
        <v>42</v>
      </c>
      <c r="M35" s="11">
        <v>28</v>
      </c>
      <c r="N35" s="17">
        <v>11</v>
      </c>
      <c r="O35" s="13">
        <v>5</v>
      </c>
      <c r="P35" s="18">
        <f aca="true" t="shared" si="6" ref="P35:P51">K35+L35+M35+N35+O35</f>
        <v>134</v>
      </c>
      <c r="Q35" s="19"/>
      <c r="R35" s="13"/>
      <c r="S35" s="13">
        <v>80</v>
      </c>
      <c r="T35" s="13">
        <v>206</v>
      </c>
      <c r="U35" s="13">
        <v>113</v>
      </c>
      <c r="V35" s="20">
        <f aca="true" t="shared" si="7" ref="V35:V51">IF(U35=0,0,U35/T35)</f>
        <v>0.5485436893203883</v>
      </c>
    </row>
    <row r="36" spans="1:22" ht="15.75">
      <c r="A36" s="2">
        <v>34</v>
      </c>
      <c r="B36" s="3" t="s">
        <v>34</v>
      </c>
      <c r="C36" s="3" t="s">
        <v>64</v>
      </c>
      <c r="D36" s="13">
        <v>1306.5</v>
      </c>
      <c r="E36" s="13">
        <v>1300</v>
      </c>
      <c r="F36" s="13">
        <v>1448.5</v>
      </c>
      <c r="G36" s="13">
        <f t="shared" si="4"/>
        <v>1351.6666666666667</v>
      </c>
      <c r="H36" s="13">
        <v>297</v>
      </c>
      <c r="I36" s="12">
        <v>185</v>
      </c>
      <c r="J36" s="14">
        <f t="shared" si="5"/>
        <v>62.289562289562284</v>
      </c>
      <c r="K36" s="15">
        <v>24</v>
      </c>
      <c r="L36" s="16">
        <v>32</v>
      </c>
      <c r="M36" s="11">
        <v>19</v>
      </c>
      <c r="N36" s="17">
        <v>32</v>
      </c>
      <c r="O36" s="13">
        <v>32</v>
      </c>
      <c r="P36" s="18">
        <f t="shared" si="6"/>
        <v>139</v>
      </c>
      <c r="Q36" s="19"/>
      <c r="R36" s="13"/>
      <c r="S36" s="13"/>
      <c r="T36" s="13"/>
      <c r="U36" s="13"/>
      <c r="V36" s="20">
        <f t="shared" si="7"/>
        <v>0</v>
      </c>
    </row>
    <row r="37" spans="1:22" ht="15.75">
      <c r="A37" s="2">
        <v>35</v>
      </c>
      <c r="B37" s="3" t="s">
        <v>13</v>
      </c>
      <c r="C37" s="3" t="s">
        <v>14</v>
      </c>
      <c r="D37" s="13">
        <v>1599</v>
      </c>
      <c r="E37" s="13">
        <v>1600</v>
      </c>
      <c r="F37" s="13">
        <v>1616.5</v>
      </c>
      <c r="G37" s="13">
        <f t="shared" si="4"/>
        <v>1605.1666666666667</v>
      </c>
      <c r="H37" s="13">
        <v>120</v>
      </c>
      <c r="I37" s="12">
        <v>70</v>
      </c>
      <c r="J37" s="14">
        <f t="shared" si="5"/>
        <v>58.333333333333336</v>
      </c>
      <c r="K37" s="15">
        <v>1</v>
      </c>
      <c r="L37" s="16">
        <v>34</v>
      </c>
      <c r="M37" s="11">
        <v>32</v>
      </c>
      <c r="N37" s="17">
        <v>37</v>
      </c>
      <c r="O37" s="13">
        <v>37</v>
      </c>
      <c r="P37" s="18">
        <f t="shared" si="6"/>
        <v>141</v>
      </c>
      <c r="Q37" s="19"/>
      <c r="R37" s="13"/>
      <c r="S37" s="13"/>
      <c r="T37" s="13"/>
      <c r="U37" s="13"/>
      <c r="V37" s="20">
        <f t="shared" si="7"/>
        <v>0</v>
      </c>
    </row>
    <row r="38" spans="1:22" ht="15.75">
      <c r="A38" s="2">
        <v>36</v>
      </c>
      <c r="B38" s="3" t="s">
        <v>19</v>
      </c>
      <c r="C38" s="3" t="s">
        <v>20</v>
      </c>
      <c r="D38" s="13">
        <v>1324.5</v>
      </c>
      <c r="E38" s="13">
        <v>1300</v>
      </c>
      <c r="F38" s="13">
        <v>1367.5</v>
      </c>
      <c r="G38" s="13">
        <f t="shared" si="4"/>
        <v>1330.6666666666667</v>
      </c>
      <c r="H38" s="13">
        <v>134</v>
      </c>
      <c r="I38" s="12">
        <v>90</v>
      </c>
      <c r="J38" s="14">
        <f t="shared" si="5"/>
        <v>67.16417910447761</v>
      </c>
      <c r="K38" s="15">
        <v>34</v>
      </c>
      <c r="L38" s="16">
        <v>29</v>
      </c>
      <c r="M38" s="11">
        <v>31</v>
      </c>
      <c r="N38" s="17">
        <v>25</v>
      </c>
      <c r="O38" s="13">
        <v>23</v>
      </c>
      <c r="P38" s="18">
        <f t="shared" si="6"/>
        <v>142</v>
      </c>
      <c r="Q38" s="19"/>
      <c r="R38" s="13"/>
      <c r="S38" s="13"/>
      <c r="T38" s="13">
        <v>28</v>
      </c>
      <c r="U38" s="13">
        <v>17</v>
      </c>
      <c r="V38" s="20">
        <f t="shared" si="7"/>
        <v>0.6071428571428571</v>
      </c>
    </row>
    <row r="39" spans="1:22" ht="15.75">
      <c r="A39" s="2">
        <v>37</v>
      </c>
      <c r="B39" s="3" t="s">
        <v>78</v>
      </c>
      <c r="C39" s="3" t="s">
        <v>79</v>
      </c>
      <c r="D39" s="13">
        <v>1363.5</v>
      </c>
      <c r="E39" s="13">
        <v>1350</v>
      </c>
      <c r="F39" s="13">
        <v>1343.5</v>
      </c>
      <c r="G39" s="13">
        <f t="shared" si="4"/>
        <v>1352.3333333333333</v>
      </c>
      <c r="H39" s="13">
        <v>91</v>
      </c>
      <c r="I39" s="12">
        <v>45</v>
      </c>
      <c r="J39" s="14">
        <f t="shared" si="5"/>
        <v>49.450549450549445</v>
      </c>
      <c r="K39" s="15">
        <v>22</v>
      </c>
      <c r="L39" s="16">
        <v>40</v>
      </c>
      <c r="M39" s="11">
        <v>35</v>
      </c>
      <c r="N39" s="17">
        <v>27</v>
      </c>
      <c r="O39" s="13">
        <v>26</v>
      </c>
      <c r="P39" s="18">
        <f t="shared" si="6"/>
        <v>150</v>
      </c>
      <c r="Q39" s="19"/>
      <c r="R39" s="13">
        <v>7</v>
      </c>
      <c r="S39" s="13">
        <v>7</v>
      </c>
      <c r="T39" s="13">
        <v>11</v>
      </c>
      <c r="U39" s="13">
        <v>5.5</v>
      </c>
      <c r="V39" s="20">
        <f t="shared" si="7"/>
        <v>0.5</v>
      </c>
    </row>
    <row r="40" spans="1:22" ht="15.75">
      <c r="A40" s="2">
        <v>38</v>
      </c>
      <c r="B40" s="3" t="s">
        <v>107</v>
      </c>
      <c r="C40" s="3" t="s">
        <v>108</v>
      </c>
      <c r="D40" s="13">
        <v>1322</v>
      </c>
      <c r="E40" s="13">
        <v>1300</v>
      </c>
      <c r="F40" s="13">
        <v>1300</v>
      </c>
      <c r="G40" s="13">
        <f t="shared" si="4"/>
        <v>1307.3333333333333</v>
      </c>
      <c r="H40" s="13">
        <v>38</v>
      </c>
      <c r="I40" s="12">
        <v>18</v>
      </c>
      <c r="J40" s="14">
        <f t="shared" si="5"/>
        <v>47.368421052631575</v>
      </c>
      <c r="K40" s="15">
        <v>39</v>
      </c>
      <c r="L40" s="16">
        <v>43</v>
      </c>
      <c r="M40" s="11">
        <v>42</v>
      </c>
      <c r="N40" s="17">
        <v>8</v>
      </c>
      <c r="O40" s="13">
        <v>19</v>
      </c>
      <c r="P40" s="18">
        <f t="shared" si="6"/>
        <v>151</v>
      </c>
      <c r="Q40" s="19">
        <v>38</v>
      </c>
      <c r="R40" s="13">
        <v>38</v>
      </c>
      <c r="S40" s="13">
        <v>38</v>
      </c>
      <c r="T40" s="13">
        <v>38</v>
      </c>
      <c r="U40" s="13">
        <v>131</v>
      </c>
      <c r="V40" s="20">
        <f t="shared" si="7"/>
        <v>3.4473684210526314</v>
      </c>
    </row>
    <row r="41" spans="1:22" ht="15.75">
      <c r="A41" s="2">
        <v>39</v>
      </c>
      <c r="B41" s="3" t="s">
        <v>34</v>
      </c>
      <c r="C41" s="3" t="s">
        <v>43</v>
      </c>
      <c r="D41" s="13">
        <v>1315</v>
      </c>
      <c r="E41" s="13">
        <v>1315</v>
      </c>
      <c r="F41" s="13">
        <v>1373.5</v>
      </c>
      <c r="G41" s="13">
        <f t="shared" si="4"/>
        <v>1334.5</v>
      </c>
      <c r="H41" s="13">
        <v>67</v>
      </c>
      <c r="I41" s="12">
        <v>50</v>
      </c>
      <c r="J41" s="14">
        <f t="shared" si="5"/>
        <v>74.62686567164178</v>
      </c>
      <c r="K41" s="15">
        <v>33</v>
      </c>
      <c r="L41" s="16">
        <v>22</v>
      </c>
      <c r="M41" s="11">
        <v>34</v>
      </c>
      <c r="N41" s="17">
        <v>38</v>
      </c>
      <c r="O41" s="13">
        <v>38</v>
      </c>
      <c r="P41" s="18">
        <f t="shared" si="6"/>
        <v>165</v>
      </c>
      <c r="Q41" s="19"/>
      <c r="R41" s="13"/>
      <c r="S41" s="13"/>
      <c r="T41" s="13"/>
      <c r="U41" s="13"/>
      <c r="V41" s="20">
        <f t="shared" si="7"/>
        <v>0</v>
      </c>
    </row>
    <row r="42" spans="1:22" ht="15.75">
      <c r="A42" s="2">
        <v>40</v>
      </c>
      <c r="B42" s="3" t="s">
        <v>30</v>
      </c>
      <c r="C42" s="3" t="s">
        <v>41</v>
      </c>
      <c r="D42" s="13">
        <v>1600</v>
      </c>
      <c r="E42" s="13">
        <v>1600</v>
      </c>
      <c r="F42" s="13">
        <v>1587.5</v>
      </c>
      <c r="G42" s="13">
        <f t="shared" si="4"/>
        <v>1595.8333333333333</v>
      </c>
      <c r="H42" s="13">
        <v>37</v>
      </c>
      <c r="I42" s="12">
        <v>18</v>
      </c>
      <c r="J42" s="14">
        <f t="shared" si="5"/>
        <v>48.64864864864865</v>
      </c>
      <c r="K42" s="15">
        <v>4</v>
      </c>
      <c r="L42" s="16">
        <v>41</v>
      </c>
      <c r="M42" s="11">
        <v>41</v>
      </c>
      <c r="N42" s="17">
        <v>42</v>
      </c>
      <c r="O42" s="13">
        <v>42</v>
      </c>
      <c r="P42" s="18">
        <f t="shared" si="6"/>
        <v>170</v>
      </c>
      <c r="Q42" s="19"/>
      <c r="R42" s="13"/>
      <c r="S42" s="13"/>
      <c r="T42" s="13"/>
      <c r="U42" s="13"/>
      <c r="V42" s="20">
        <f t="shared" si="7"/>
        <v>0</v>
      </c>
    </row>
    <row r="43" spans="1:22" ht="15.75">
      <c r="A43" s="2">
        <v>41</v>
      </c>
      <c r="B43" s="3" t="s">
        <v>23</v>
      </c>
      <c r="C43" s="3" t="s">
        <v>58</v>
      </c>
      <c r="D43" s="13">
        <v>1300</v>
      </c>
      <c r="E43" s="13">
        <v>1300</v>
      </c>
      <c r="F43" s="13">
        <v>1324</v>
      </c>
      <c r="G43" s="13">
        <f t="shared" si="4"/>
        <v>1308</v>
      </c>
      <c r="H43" s="13">
        <v>24</v>
      </c>
      <c r="I43" s="12">
        <v>19</v>
      </c>
      <c r="J43" s="14">
        <f t="shared" si="5"/>
        <v>79.16666666666667</v>
      </c>
      <c r="K43" s="15">
        <v>38</v>
      </c>
      <c r="L43" s="16">
        <v>14</v>
      </c>
      <c r="M43" s="11">
        <v>40</v>
      </c>
      <c r="N43" s="17">
        <v>41</v>
      </c>
      <c r="O43" s="13">
        <v>41</v>
      </c>
      <c r="P43" s="18">
        <f t="shared" si="6"/>
        <v>174</v>
      </c>
      <c r="Q43" s="19"/>
      <c r="R43" s="13"/>
      <c r="S43" s="13"/>
      <c r="T43" s="13"/>
      <c r="U43" s="13"/>
      <c r="V43" s="20">
        <f t="shared" si="7"/>
        <v>0</v>
      </c>
    </row>
    <row r="44" spans="1:22" ht="15.75">
      <c r="A44" s="2">
        <v>42</v>
      </c>
      <c r="B44" s="3" t="s">
        <v>68</v>
      </c>
      <c r="C44" s="3" t="s">
        <v>61</v>
      </c>
      <c r="D44" s="13">
        <v>1317</v>
      </c>
      <c r="E44" s="13">
        <v>1300</v>
      </c>
      <c r="F44" s="13">
        <v>1317</v>
      </c>
      <c r="G44" s="13">
        <f t="shared" si="4"/>
        <v>1311.3333333333333</v>
      </c>
      <c r="H44" s="13">
        <v>38</v>
      </c>
      <c r="I44" s="12">
        <v>27</v>
      </c>
      <c r="J44" s="14">
        <f t="shared" si="5"/>
        <v>71.05263157894737</v>
      </c>
      <c r="K44" s="15">
        <v>37</v>
      </c>
      <c r="L44" s="16">
        <v>26</v>
      </c>
      <c r="M44" s="11">
        <v>37</v>
      </c>
      <c r="N44" s="17">
        <v>39</v>
      </c>
      <c r="O44" s="13">
        <v>39</v>
      </c>
      <c r="P44" s="18">
        <f t="shared" si="6"/>
        <v>178</v>
      </c>
      <c r="Q44" s="19"/>
      <c r="R44" s="13"/>
      <c r="S44" s="13"/>
      <c r="T44" s="13"/>
      <c r="U44" s="13"/>
      <c r="V44" s="20">
        <f t="shared" si="7"/>
        <v>0</v>
      </c>
    </row>
    <row r="45" spans="1:22" ht="15.75">
      <c r="A45" s="2">
        <v>43</v>
      </c>
      <c r="B45" s="3" t="s">
        <v>21</v>
      </c>
      <c r="C45" s="3" t="s">
        <v>39</v>
      </c>
      <c r="D45" s="13">
        <v>1437</v>
      </c>
      <c r="E45" s="13">
        <v>1437</v>
      </c>
      <c r="F45" s="13">
        <v>1437</v>
      </c>
      <c r="G45" s="13">
        <f t="shared" si="4"/>
        <v>1437</v>
      </c>
      <c r="H45" s="13">
        <v>0</v>
      </c>
      <c r="I45" s="12">
        <v>0</v>
      </c>
      <c r="J45" s="14">
        <f t="shared" si="5"/>
        <v>0</v>
      </c>
      <c r="K45" s="15">
        <v>9</v>
      </c>
      <c r="L45" s="16">
        <v>44</v>
      </c>
      <c r="M45" s="11">
        <v>45</v>
      </c>
      <c r="N45" s="17">
        <v>45</v>
      </c>
      <c r="O45" s="13">
        <v>45</v>
      </c>
      <c r="P45" s="18">
        <f t="shared" si="6"/>
        <v>188</v>
      </c>
      <c r="Q45" s="19"/>
      <c r="R45" s="13"/>
      <c r="S45" s="13"/>
      <c r="T45" s="13"/>
      <c r="U45" s="13"/>
      <c r="V45" s="20">
        <f t="shared" si="7"/>
        <v>0</v>
      </c>
    </row>
    <row r="46" spans="1:22" ht="15.75">
      <c r="A46" s="2">
        <v>44</v>
      </c>
      <c r="B46" s="3" t="s">
        <v>30</v>
      </c>
      <c r="C46" s="3" t="s">
        <v>65</v>
      </c>
      <c r="D46" s="13">
        <v>1357</v>
      </c>
      <c r="E46" s="13">
        <v>1350</v>
      </c>
      <c r="F46" s="13">
        <v>1349</v>
      </c>
      <c r="G46" s="13">
        <f t="shared" si="4"/>
        <v>1352</v>
      </c>
      <c r="H46" s="13">
        <v>23</v>
      </c>
      <c r="I46" s="12">
        <v>11</v>
      </c>
      <c r="J46" s="14">
        <f t="shared" si="5"/>
        <v>0</v>
      </c>
      <c r="K46" s="15">
        <v>23</v>
      </c>
      <c r="L46" s="16">
        <v>45</v>
      </c>
      <c r="M46" s="11">
        <v>44</v>
      </c>
      <c r="N46" s="17">
        <v>44</v>
      </c>
      <c r="O46" s="13">
        <v>44</v>
      </c>
      <c r="P46" s="18">
        <f t="shared" si="6"/>
        <v>200</v>
      </c>
      <c r="Q46" s="19"/>
      <c r="R46" s="13"/>
      <c r="S46" s="13"/>
      <c r="T46" s="13"/>
      <c r="U46" s="13"/>
      <c r="V46" s="20">
        <f t="shared" si="7"/>
        <v>0</v>
      </c>
    </row>
    <row r="47" spans="1:22" ht="15.75">
      <c r="A47" s="2">
        <v>45</v>
      </c>
      <c r="B47" s="3" t="s">
        <v>60</v>
      </c>
      <c r="C47" s="3" t="s">
        <v>61</v>
      </c>
      <c r="D47" s="13">
        <v>1308</v>
      </c>
      <c r="E47" s="13">
        <v>1299.75</v>
      </c>
      <c r="F47" s="13">
        <v>1308</v>
      </c>
      <c r="G47" s="13">
        <f t="shared" si="4"/>
        <v>1305.25</v>
      </c>
      <c r="H47" s="13">
        <v>23</v>
      </c>
      <c r="I47" s="12">
        <v>15</v>
      </c>
      <c r="J47" s="14">
        <f t="shared" si="5"/>
        <v>65.21739130434783</v>
      </c>
      <c r="K47" s="15">
        <v>41</v>
      </c>
      <c r="L47" s="16">
        <v>31</v>
      </c>
      <c r="M47" s="11">
        <v>43</v>
      </c>
      <c r="N47" s="17">
        <v>43</v>
      </c>
      <c r="O47" s="13">
        <v>43</v>
      </c>
      <c r="P47" s="18">
        <f t="shared" si="6"/>
        <v>201</v>
      </c>
      <c r="Q47" s="19"/>
      <c r="R47" s="13"/>
      <c r="S47" s="13"/>
      <c r="T47" s="13"/>
      <c r="U47" s="13"/>
      <c r="V47" s="20">
        <f t="shared" si="7"/>
        <v>0</v>
      </c>
    </row>
    <row r="48" spans="1:22" ht="15.75">
      <c r="A48" s="2">
        <v>46</v>
      </c>
      <c r="B48" s="3" t="s">
        <v>99</v>
      </c>
      <c r="C48" s="3" t="s">
        <v>100</v>
      </c>
      <c r="D48" s="13">
        <v>1350</v>
      </c>
      <c r="E48" s="13">
        <v>1350</v>
      </c>
      <c r="F48" s="13">
        <v>1350</v>
      </c>
      <c r="G48" s="13">
        <f t="shared" si="4"/>
        <v>1350</v>
      </c>
      <c r="H48" s="13">
        <v>3</v>
      </c>
      <c r="I48" s="12">
        <v>0</v>
      </c>
      <c r="J48" s="14">
        <f t="shared" si="5"/>
        <v>0</v>
      </c>
      <c r="K48" s="15">
        <v>25</v>
      </c>
      <c r="L48" s="16">
        <v>46</v>
      </c>
      <c r="M48" s="11">
        <v>46</v>
      </c>
      <c r="N48" s="17">
        <v>46</v>
      </c>
      <c r="O48" s="13">
        <v>46</v>
      </c>
      <c r="P48" s="18">
        <f t="shared" si="6"/>
        <v>209</v>
      </c>
      <c r="Q48" s="19"/>
      <c r="R48" s="13"/>
      <c r="S48" s="13"/>
      <c r="T48" s="13"/>
      <c r="U48" s="13"/>
      <c r="V48" s="20">
        <f t="shared" si="7"/>
        <v>0</v>
      </c>
    </row>
    <row r="49" spans="1:22" ht="15.75">
      <c r="A49" s="2">
        <v>47</v>
      </c>
      <c r="B49" s="3" t="s">
        <v>66</v>
      </c>
      <c r="C49" s="3" t="s">
        <v>67</v>
      </c>
      <c r="D49" s="13">
        <v>1300</v>
      </c>
      <c r="E49" s="13">
        <v>1300</v>
      </c>
      <c r="F49" s="13">
        <v>1300</v>
      </c>
      <c r="G49" s="13">
        <f t="shared" si="4"/>
        <v>1300</v>
      </c>
      <c r="H49" s="13">
        <v>0</v>
      </c>
      <c r="I49" s="12">
        <v>0</v>
      </c>
      <c r="J49" s="14">
        <f t="shared" si="5"/>
        <v>0</v>
      </c>
      <c r="K49" s="15">
        <v>43</v>
      </c>
      <c r="L49" s="16">
        <v>47</v>
      </c>
      <c r="M49" s="11">
        <v>47</v>
      </c>
      <c r="N49" s="17">
        <v>47</v>
      </c>
      <c r="O49" s="13">
        <v>47</v>
      </c>
      <c r="P49" s="18">
        <f t="shared" si="6"/>
        <v>231</v>
      </c>
      <c r="Q49" s="19"/>
      <c r="R49" s="13"/>
      <c r="S49" s="13"/>
      <c r="T49" s="13"/>
      <c r="U49" s="13"/>
      <c r="V49" s="20">
        <f t="shared" si="7"/>
        <v>0</v>
      </c>
    </row>
    <row r="50" spans="1:22" ht="15.75">
      <c r="A50" s="2">
        <v>48</v>
      </c>
      <c r="B50" s="3" t="s">
        <v>22</v>
      </c>
      <c r="C50" s="3" t="s">
        <v>82</v>
      </c>
      <c r="D50" s="13">
        <v>1300</v>
      </c>
      <c r="E50" s="13">
        <v>1300</v>
      </c>
      <c r="F50" s="13">
        <v>1300</v>
      </c>
      <c r="G50" s="13">
        <f t="shared" si="4"/>
        <v>1300</v>
      </c>
      <c r="H50" s="13">
        <v>0</v>
      </c>
      <c r="I50" s="12">
        <v>0</v>
      </c>
      <c r="J50" s="14">
        <f t="shared" si="5"/>
        <v>0</v>
      </c>
      <c r="K50" s="15">
        <v>44</v>
      </c>
      <c r="L50" s="16">
        <v>48</v>
      </c>
      <c r="M50" s="11">
        <v>48</v>
      </c>
      <c r="N50" s="17">
        <v>48</v>
      </c>
      <c r="O50" s="13">
        <v>48</v>
      </c>
      <c r="P50" s="18">
        <f t="shared" si="6"/>
        <v>236</v>
      </c>
      <c r="Q50" s="19"/>
      <c r="R50" s="13"/>
      <c r="S50" s="13"/>
      <c r="T50" s="13"/>
      <c r="U50" s="13"/>
      <c r="V50" s="20">
        <f t="shared" si="7"/>
        <v>0</v>
      </c>
    </row>
    <row r="51" spans="1:22" ht="15.75">
      <c r="A51" s="2">
        <v>49</v>
      </c>
      <c r="B51" s="3" t="s">
        <v>83</v>
      </c>
      <c r="C51" s="3" t="s">
        <v>84</v>
      </c>
      <c r="D51" s="13">
        <v>1300</v>
      </c>
      <c r="E51" s="13">
        <v>1300</v>
      </c>
      <c r="F51" s="13">
        <v>1300</v>
      </c>
      <c r="G51" s="13">
        <f t="shared" si="4"/>
        <v>1300</v>
      </c>
      <c r="H51" s="13">
        <v>0</v>
      </c>
      <c r="I51" s="12">
        <v>0</v>
      </c>
      <c r="J51" s="14">
        <f t="shared" si="5"/>
        <v>0</v>
      </c>
      <c r="K51" s="15">
        <v>45</v>
      </c>
      <c r="L51" s="16">
        <v>49</v>
      </c>
      <c r="M51" s="11">
        <v>49</v>
      </c>
      <c r="N51" s="17">
        <v>49</v>
      </c>
      <c r="O51" s="13">
        <v>49</v>
      </c>
      <c r="P51" s="18">
        <f t="shared" si="6"/>
        <v>241</v>
      </c>
      <c r="Q51" s="19"/>
      <c r="R51" s="13"/>
      <c r="S51" s="13"/>
      <c r="T51" s="13"/>
      <c r="U51" s="13"/>
      <c r="V51" s="20">
        <f t="shared" si="7"/>
        <v>0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C1">
      <selection activeCell="A1" sqref="A1:X1"/>
    </sheetView>
  </sheetViews>
  <sheetFormatPr defaultColWidth="9.140625" defaultRowHeight="15"/>
  <cols>
    <col min="1" max="1" width="4.140625" style="0" bestFit="1" customWidth="1"/>
    <col min="2" max="2" width="11.8515625" style="0" bestFit="1" customWidth="1"/>
    <col min="3" max="3" width="15.57421875" style="0" bestFit="1" customWidth="1"/>
    <col min="4" max="8" width="7.00390625" style="0" bestFit="1" customWidth="1"/>
    <col min="9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3" max="23" width="4.140625" style="0" bestFit="1" customWidth="1"/>
    <col min="24" max="24" width="5.140625" style="0" bestFit="1" customWidth="1"/>
    <col min="25" max="25" width="10.140625" style="0" hidden="1" customWidth="1"/>
  </cols>
  <sheetData>
    <row r="1" spans="1:21" ht="60.75" customHeight="1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72</v>
      </c>
      <c r="C3" s="3" t="s">
        <v>86</v>
      </c>
      <c r="D3" s="13">
        <v>1533</v>
      </c>
      <c r="E3" s="13">
        <v>1354.5</v>
      </c>
      <c r="F3" s="13">
        <v>1502.5</v>
      </c>
      <c r="G3" s="13">
        <f aca="true" t="shared" si="0" ref="G3:G34">(D3+E3+F3)/3</f>
        <v>1463.3333333333333</v>
      </c>
      <c r="H3" s="13">
        <v>546</v>
      </c>
      <c r="I3" s="12">
        <v>467</v>
      </c>
      <c r="J3" s="14">
        <f aca="true" t="shared" si="1" ref="J3:J34">IF(I3&lt;15,0,I3/(H3/100))</f>
        <v>85.53113553113553</v>
      </c>
      <c r="K3" s="15">
        <v>7</v>
      </c>
      <c r="L3" s="16">
        <v>8</v>
      </c>
      <c r="M3" s="11">
        <v>3</v>
      </c>
      <c r="N3" s="17">
        <v>1</v>
      </c>
      <c r="O3" s="13">
        <v>3</v>
      </c>
      <c r="P3" s="18">
        <f aca="true" t="shared" si="2" ref="P3:P34">K3+L3+M3+N3+O3</f>
        <v>22</v>
      </c>
      <c r="Q3" s="19">
        <v>24</v>
      </c>
      <c r="R3" s="13">
        <v>90</v>
      </c>
      <c r="S3" s="13">
        <v>141</v>
      </c>
      <c r="T3" s="13">
        <v>345</v>
      </c>
      <c r="U3" s="13">
        <v>392.5</v>
      </c>
      <c r="V3" s="20">
        <f aca="true" t="shared" si="3" ref="V3:V34">IF(U3=0,0,U3/T3)</f>
        <v>1.1376811594202898</v>
      </c>
      <c r="W3" s="13">
        <f aca="true" t="shared" si="4" ref="W3:W34">2015-YEAR(Y3)</f>
        <v>12</v>
      </c>
      <c r="X3" t="s">
        <v>48</v>
      </c>
      <c r="Y3" s="7">
        <v>37642</v>
      </c>
    </row>
    <row r="4" spans="1:25" ht="15.75">
      <c r="A4" s="2">
        <v>2</v>
      </c>
      <c r="B4" s="3" t="s">
        <v>73</v>
      </c>
      <c r="C4" s="3" t="s">
        <v>87</v>
      </c>
      <c r="D4" s="13">
        <v>1591.5</v>
      </c>
      <c r="E4" s="13">
        <v>1309</v>
      </c>
      <c r="F4" s="13">
        <v>1485</v>
      </c>
      <c r="G4" s="13">
        <f t="shared" si="0"/>
        <v>1461.8333333333333</v>
      </c>
      <c r="H4" s="13">
        <v>734</v>
      </c>
      <c r="I4" s="12">
        <v>546</v>
      </c>
      <c r="J4" s="14">
        <f t="shared" si="1"/>
        <v>74.38692098092643</v>
      </c>
      <c r="K4" s="15">
        <v>8</v>
      </c>
      <c r="L4" s="16">
        <v>22</v>
      </c>
      <c r="M4" s="11">
        <v>2</v>
      </c>
      <c r="N4" s="17">
        <v>2</v>
      </c>
      <c r="O4" s="13">
        <v>1</v>
      </c>
      <c r="P4" s="18">
        <f t="shared" si="2"/>
        <v>35</v>
      </c>
      <c r="Q4" s="19">
        <v>125</v>
      </c>
      <c r="R4" s="13">
        <v>228</v>
      </c>
      <c r="S4" s="13">
        <v>338</v>
      </c>
      <c r="T4" s="13">
        <v>576</v>
      </c>
      <c r="U4" s="13">
        <v>385</v>
      </c>
      <c r="V4" s="20">
        <f t="shared" si="3"/>
        <v>0.6684027777777778</v>
      </c>
      <c r="W4" s="13">
        <f t="shared" si="4"/>
        <v>10</v>
      </c>
      <c r="X4" t="s">
        <v>48</v>
      </c>
      <c r="Y4" s="7">
        <v>38360</v>
      </c>
    </row>
    <row r="5" spans="1:25" ht="15.75">
      <c r="A5" s="2">
        <v>3</v>
      </c>
      <c r="B5" s="3" t="s">
        <v>103</v>
      </c>
      <c r="C5" s="3" t="s">
        <v>104</v>
      </c>
      <c r="D5" s="13">
        <v>1442</v>
      </c>
      <c r="E5" s="13">
        <v>1300</v>
      </c>
      <c r="F5" s="13">
        <v>1424.75</v>
      </c>
      <c r="G5" s="13">
        <f t="shared" si="0"/>
        <v>1388.9166666666667</v>
      </c>
      <c r="H5" s="13">
        <v>1070</v>
      </c>
      <c r="I5" s="12">
        <v>642</v>
      </c>
      <c r="J5" s="14">
        <f t="shared" si="1"/>
        <v>60.00000000000001</v>
      </c>
      <c r="K5" s="15">
        <v>13</v>
      </c>
      <c r="L5" s="16">
        <v>34</v>
      </c>
      <c r="M5" s="11">
        <v>1</v>
      </c>
      <c r="N5" s="17">
        <v>4</v>
      </c>
      <c r="O5" s="13">
        <v>2</v>
      </c>
      <c r="P5" s="18">
        <f t="shared" si="2"/>
        <v>54</v>
      </c>
      <c r="Q5" s="19">
        <v>51</v>
      </c>
      <c r="R5" s="13">
        <v>157</v>
      </c>
      <c r="S5" s="13">
        <v>245</v>
      </c>
      <c r="T5" s="13">
        <v>399</v>
      </c>
      <c r="U5" s="13">
        <v>288.5</v>
      </c>
      <c r="V5" s="20">
        <f t="shared" si="3"/>
        <v>0.7230576441102757</v>
      </c>
      <c r="W5" s="13">
        <f t="shared" si="4"/>
        <v>9</v>
      </c>
      <c r="X5" t="s">
        <v>48</v>
      </c>
      <c r="Y5" s="7">
        <v>38827</v>
      </c>
    </row>
    <row r="6" spans="1:25" ht="15.75">
      <c r="A6" s="2">
        <v>4</v>
      </c>
      <c r="B6" s="3" t="s">
        <v>21</v>
      </c>
      <c r="C6" s="3" t="s">
        <v>77</v>
      </c>
      <c r="D6" s="13">
        <v>1573</v>
      </c>
      <c r="E6" s="13">
        <v>1572</v>
      </c>
      <c r="F6" s="13">
        <v>1607</v>
      </c>
      <c r="G6" s="13">
        <f t="shared" si="0"/>
        <v>1584</v>
      </c>
      <c r="H6" s="13">
        <v>254</v>
      </c>
      <c r="I6" s="12">
        <v>192</v>
      </c>
      <c r="J6" s="14">
        <f t="shared" si="1"/>
        <v>75.59055118110236</v>
      </c>
      <c r="K6" s="15">
        <v>5</v>
      </c>
      <c r="L6" s="16">
        <v>20</v>
      </c>
      <c r="M6" s="11">
        <v>16</v>
      </c>
      <c r="N6" s="17">
        <v>5</v>
      </c>
      <c r="O6" s="13">
        <v>10</v>
      </c>
      <c r="P6" s="18">
        <f t="shared" si="2"/>
        <v>56</v>
      </c>
      <c r="Q6" s="19">
        <v>23</v>
      </c>
      <c r="R6" s="13">
        <v>44</v>
      </c>
      <c r="S6" s="13">
        <v>70</v>
      </c>
      <c r="T6" s="13">
        <v>133</v>
      </c>
      <c r="U6" s="13">
        <v>240.5</v>
      </c>
      <c r="V6" s="20">
        <f t="shared" si="3"/>
        <v>1.8082706766917294</v>
      </c>
      <c r="W6" s="13">
        <f t="shared" si="4"/>
        <v>10</v>
      </c>
      <c r="X6" t="s">
        <v>80</v>
      </c>
      <c r="Y6" s="7">
        <v>38512</v>
      </c>
    </row>
    <row r="7" spans="1:25" ht="15.75">
      <c r="A7" s="2">
        <v>5</v>
      </c>
      <c r="B7" s="3" t="s">
        <v>17</v>
      </c>
      <c r="C7" s="3" t="s">
        <v>46</v>
      </c>
      <c r="D7" s="13">
        <v>1384</v>
      </c>
      <c r="E7" s="13">
        <v>1300</v>
      </c>
      <c r="F7" s="13">
        <v>1469</v>
      </c>
      <c r="G7" s="13">
        <f t="shared" si="0"/>
        <v>1384.3333333333333</v>
      </c>
      <c r="H7" s="13">
        <v>235</v>
      </c>
      <c r="I7" s="12">
        <v>200</v>
      </c>
      <c r="J7" s="14">
        <f t="shared" si="1"/>
        <v>85.1063829787234</v>
      </c>
      <c r="K7" s="15">
        <v>14</v>
      </c>
      <c r="L7" s="16">
        <v>9</v>
      </c>
      <c r="M7" s="11">
        <v>14</v>
      </c>
      <c r="N7" s="17">
        <v>6</v>
      </c>
      <c r="O7" s="13">
        <v>14</v>
      </c>
      <c r="P7" s="18">
        <f t="shared" si="2"/>
        <v>57</v>
      </c>
      <c r="Q7" s="19">
        <v>49</v>
      </c>
      <c r="R7" s="13">
        <v>61</v>
      </c>
      <c r="S7" s="13">
        <v>61</v>
      </c>
      <c r="T7" s="13">
        <v>101</v>
      </c>
      <c r="U7" s="13">
        <v>207.5</v>
      </c>
      <c r="V7" s="20">
        <f t="shared" si="3"/>
        <v>2.0544554455445545</v>
      </c>
      <c r="W7" s="13">
        <f t="shared" si="4"/>
        <v>6</v>
      </c>
      <c r="X7" t="s">
        <v>16</v>
      </c>
      <c r="Y7" s="7">
        <v>39872</v>
      </c>
    </row>
    <row r="8" spans="1:25" ht="15.75">
      <c r="A8" s="2">
        <v>6</v>
      </c>
      <c r="B8" s="3" t="s">
        <v>28</v>
      </c>
      <c r="C8" s="3" t="s">
        <v>29</v>
      </c>
      <c r="D8" s="13">
        <v>1310</v>
      </c>
      <c r="E8" s="13">
        <v>1300</v>
      </c>
      <c r="F8" s="13">
        <v>1607</v>
      </c>
      <c r="G8" s="13">
        <f t="shared" si="0"/>
        <v>1405.6666666666667</v>
      </c>
      <c r="H8" s="13">
        <v>252</v>
      </c>
      <c r="I8" s="12">
        <v>221</v>
      </c>
      <c r="J8" s="14">
        <f t="shared" si="1"/>
        <v>87.6984126984127</v>
      </c>
      <c r="K8" s="15">
        <v>11</v>
      </c>
      <c r="L8" s="16">
        <v>7</v>
      </c>
      <c r="M8" s="11">
        <v>9</v>
      </c>
      <c r="N8" s="17">
        <v>15</v>
      </c>
      <c r="O8" s="13">
        <v>21</v>
      </c>
      <c r="P8" s="18">
        <f t="shared" si="2"/>
        <v>63</v>
      </c>
      <c r="Q8" s="19"/>
      <c r="R8" s="13"/>
      <c r="S8" s="13"/>
      <c r="T8" s="13">
        <v>60</v>
      </c>
      <c r="U8" s="13">
        <v>90</v>
      </c>
      <c r="V8" s="20">
        <f t="shared" si="3"/>
        <v>1.5</v>
      </c>
      <c r="W8" s="13">
        <f t="shared" si="4"/>
        <v>12</v>
      </c>
      <c r="X8" t="s">
        <v>15</v>
      </c>
      <c r="Y8" s="7">
        <v>37902</v>
      </c>
    </row>
    <row r="9" spans="1:25" ht="15.75">
      <c r="A9" s="2">
        <v>7</v>
      </c>
      <c r="B9" s="3" t="s">
        <v>23</v>
      </c>
      <c r="C9" s="3" t="s">
        <v>61</v>
      </c>
      <c r="D9" s="13">
        <v>1372</v>
      </c>
      <c r="E9" s="13">
        <v>1370</v>
      </c>
      <c r="F9" s="13">
        <v>1538</v>
      </c>
      <c r="G9" s="13">
        <f t="shared" si="0"/>
        <v>1426.6666666666667</v>
      </c>
      <c r="H9" s="13">
        <v>346</v>
      </c>
      <c r="I9" s="12">
        <v>229</v>
      </c>
      <c r="J9" s="14">
        <f t="shared" si="1"/>
        <v>66.18497109826589</v>
      </c>
      <c r="K9" s="15">
        <v>10</v>
      </c>
      <c r="L9" s="16">
        <v>30</v>
      </c>
      <c r="M9" s="11">
        <v>8</v>
      </c>
      <c r="N9" s="17">
        <v>12</v>
      </c>
      <c r="O9" s="13">
        <v>16</v>
      </c>
      <c r="P9" s="18">
        <f t="shared" si="2"/>
        <v>76</v>
      </c>
      <c r="Q9" s="19"/>
      <c r="R9" s="13"/>
      <c r="S9" s="13"/>
      <c r="T9" s="13">
        <v>97</v>
      </c>
      <c r="U9" s="13">
        <v>110.5</v>
      </c>
      <c r="V9" s="20">
        <f t="shared" si="3"/>
        <v>1.1391752577319587</v>
      </c>
      <c r="W9" s="13">
        <f t="shared" si="4"/>
        <v>16</v>
      </c>
      <c r="X9" t="s">
        <v>16</v>
      </c>
      <c r="Y9" s="7">
        <v>36516</v>
      </c>
    </row>
    <row r="10" spans="1:25" ht="15.75">
      <c r="A10" s="2">
        <v>8</v>
      </c>
      <c r="B10" s="3" t="s">
        <v>13</v>
      </c>
      <c r="C10" s="3" t="s">
        <v>46</v>
      </c>
      <c r="D10" s="13">
        <v>1303</v>
      </c>
      <c r="E10" s="13">
        <v>1299.75</v>
      </c>
      <c r="F10" s="13">
        <v>1468</v>
      </c>
      <c r="G10" s="13">
        <f t="shared" si="0"/>
        <v>1356.9166666666667</v>
      </c>
      <c r="H10" s="13">
        <v>217</v>
      </c>
      <c r="I10" s="12">
        <v>167</v>
      </c>
      <c r="J10" s="14">
        <f t="shared" si="1"/>
        <v>76.95852534562212</v>
      </c>
      <c r="K10" s="15">
        <v>19</v>
      </c>
      <c r="L10" s="16">
        <v>18</v>
      </c>
      <c r="M10" s="11">
        <v>19</v>
      </c>
      <c r="N10" s="17">
        <v>3</v>
      </c>
      <c r="O10" s="13">
        <v>17</v>
      </c>
      <c r="P10" s="18">
        <f t="shared" si="2"/>
        <v>76</v>
      </c>
      <c r="Q10" s="19">
        <v>29</v>
      </c>
      <c r="R10" s="13">
        <v>36</v>
      </c>
      <c r="S10" s="13">
        <v>36</v>
      </c>
      <c r="T10" s="13">
        <v>75</v>
      </c>
      <c r="U10" s="13">
        <v>304.5</v>
      </c>
      <c r="V10" s="20">
        <f t="shared" si="3"/>
        <v>4.06</v>
      </c>
      <c r="W10" s="13">
        <f t="shared" si="4"/>
        <v>12</v>
      </c>
      <c r="X10" t="s">
        <v>16</v>
      </c>
      <c r="Y10" s="7">
        <v>37963</v>
      </c>
    </row>
    <row r="11" spans="1:25" ht="15.75">
      <c r="A11" s="2">
        <v>9</v>
      </c>
      <c r="B11" s="3" t="s">
        <v>74</v>
      </c>
      <c r="C11" s="3" t="s">
        <v>88</v>
      </c>
      <c r="D11" s="13">
        <v>1341</v>
      </c>
      <c r="E11" s="13">
        <v>1300</v>
      </c>
      <c r="F11" s="13">
        <v>1424.5</v>
      </c>
      <c r="G11" s="13">
        <f t="shared" si="0"/>
        <v>1355.1666666666667</v>
      </c>
      <c r="H11" s="13">
        <v>314</v>
      </c>
      <c r="I11" s="12">
        <v>211</v>
      </c>
      <c r="J11" s="14">
        <f t="shared" si="1"/>
        <v>67.19745222929936</v>
      </c>
      <c r="K11" s="15">
        <v>20</v>
      </c>
      <c r="L11" s="16">
        <v>28</v>
      </c>
      <c r="M11" s="11">
        <v>13</v>
      </c>
      <c r="N11" s="17">
        <v>9</v>
      </c>
      <c r="O11" s="13">
        <v>8</v>
      </c>
      <c r="P11" s="18">
        <f t="shared" si="2"/>
        <v>78</v>
      </c>
      <c r="Q11" s="19">
        <v>45</v>
      </c>
      <c r="R11" s="13">
        <v>88</v>
      </c>
      <c r="S11" s="13">
        <v>119</v>
      </c>
      <c r="T11" s="13">
        <v>194</v>
      </c>
      <c r="U11" s="13">
        <v>127</v>
      </c>
      <c r="V11" s="20">
        <f t="shared" si="3"/>
        <v>0.654639175257732</v>
      </c>
      <c r="W11" s="13">
        <f t="shared" si="4"/>
        <v>17</v>
      </c>
      <c r="X11" t="s">
        <v>16</v>
      </c>
      <c r="Y11" s="7">
        <v>36111</v>
      </c>
    </row>
    <row r="12" spans="1:25" ht="15.75">
      <c r="A12" s="2">
        <v>10</v>
      </c>
      <c r="B12" s="3" t="s">
        <v>22</v>
      </c>
      <c r="C12" s="3" t="s">
        <v>111</v>
      </c>
      <c r="D12" s="13">
        <v>1300</v>
      </c>
      <c r="E12" s="13">
        <v>1300</v>
      </c>
      <c r="F12" s="13">
        <v>1300</v>
      </c>
      <c r="G12" s="13">
        <f t="shared" si="0"/>
        <v>1300</v>
      </c>
      <c r="H12" s="13">
        <v>211</v>
      </c>
      <c r="I12" s="12">
        <v>194</v>
      </c>
      <c r="J12" s="14">
        <f t="shared" si="1"/>
        <v>91.94312796208531</v>
      </c>
      <c r="K12" s="15">
        <v>47</v>
      </c>
      <c r="L12" s="16">
        <v>4</v>
      </c>
      <c r="M12" s="11">
        <v>15</v>
      </c>
      <c r="N12" s="17">
        <v>7</v>
      </c>
      <c r="O12" s="13">
        <v>6</v>
      </c>
      <c r="P12" s="18">
        <f t="shared" si="2"/>
        <v>79</v>
      </c>
      <c r="Q12" s="19">
        <v>45</v>
      </c>
      <c r="R12" s="13">
        <v>211</v>
      </c>
      <c r="S12" s="13">
        <v>211</v>
      </c>
      <c r="T12" s="13">
        <v>211</v>
      </c>
      <c r="U12" s="13">
        <v>179.5</v>
      </c>
      <c r="V12" s="20">
        <f t="shared" si="3"/>
        <v>0.8507109004739336</v>
      </c>
      <c r="W12" s="13">
        <f t="shared" si="4"/>
        <v>11</v>
      </c>
      <c r="X12" t="s">
        <v>12</v>
      </c>
      <c r="Y12" s="7">
        <v>38266</v>
      </c>
    </row>
    <row r="13" spans="1:25" ht="15.75">
      <c r="A13" s="2">
        <v>11</v>
      </c>
      <c r="B13" s="3" t="s">
        <v>40</v>
      </c>
      <c r="C13" s="3" t="s">
        <v>59</v>
      </c>
      <c r="D13" s="13">
        <v>1303</v>
      </c>
      <c r="E13" s="13">
        <v>1300</v>
      </c>
      <c r="F13" s="13">
        <v>1435</v>
      </c>
      <c r="G13" s="13">
        <f t="shared" si="0"/>
        <v>1346</v>
      </c>
      <c r="H13" s="13">
        <v>153</v>
      </c>
      <c r="I13" s="12">
        <v>127</v>
      </c>
      <c r="J13" s="14">
        <f t="shared" si="1"/>
        <v>83.00653594771242</v>
      </c>
      <c r="K13" s="15">
        <v>26</v>
      </c>
      <c r="L13" s="16">
        <v>11</v>
      </c>
      <c r="M13" s="11">
        <v>22</v>
      </c>
      <c r="N13" s="17">
        <v>14</v>
      </c>
      <c r="O13" s="13">
        <v>9</v>
      </c>
      <c r="P13" s="18">
        <f t="shared" si="2"/>
        <v>82</v>
      </c>
      <c r="Q13" s="19"/>
      <c r="R13" s="13"/>
      <c r="S13" s="13"/>
      <c r="T13" s="13">
        <v>153</v>
      </c>
      <c r="U13" s="13">
        <v>90.5</v>
      </c>
      <c r="V13" s="20">
        <f t="shared" si="3"/>
        <v>0.5915032679738562</v>
      </c>
      <c r="W13" s="13">
        <f t="shared" si="4"/>
        <v>12</v>
      </c>
      <c r="X13" t="s">
        <v>15</v>
      </c>
      <c r="Y13" s="7">
        <v>37819</v>
      </c>
    </row>
    <row r="14" spans="1:25" ht="15.75">
      <c r="A14" s="2">
        <v>12</v>
      </c>
      <c r="B14" s="3" t="s">
        <v>22</v>
      </c>
      <c r="C14" s="3" t="s">
        <v>27</v>
      </c>
      <c r="D14" s="13">
        <v>1327</v>
      </c>
      <c r="E14" s="13">
        <v>1300</v>
      </c>
      <c r="F14" s="13">
        <v>1473.25</v>
      </c>
      <c r="G14" s="13">
        <f t="shared" si="0"/>
        <v>1366.75</v>
      </c>
      <c r="H14" s="13">
        <v>310</v>
      </c>
      <c r="I14" s="12">
        <v>221</v>
      </c>
      <c r="J14" s="14">
        <f t="shared" si="1"/>
        <v>71.29032258064515</v>
      </c>
      <c r="K14" s="15">
        <v>17</v>
      </c>
      <c r="L14" s="16">
        <v>24</v>
      </c>
      <c r="M14" s="11">
        <v>10</v>
      </c>
      <c r="N14" s="17">
        <v>16</v>
      </c>
      <c r="O14" s="13">
        <v>15</v>
      </c>
      <c r="P14" s="18">
        <f t="shared" si="2"/>
        <v>82</v>
      </c>
      <c r="Q14" s="19"/>
      <c r="R14" s="13">
        <v>36</v>
      </c>
      <c r="S14" s="13">
        <v>36</v>
      </c>
      <c r="T14" s="13">
        <v>101</v>
      </c>
      <c r="U14" s="13">
        <v>73.5</v>
      </c>
      <c r="V14" s="20">
        <f t="shared" si="3"/>
        <v>0.7277227722772277</v>
      </c>
      <c r="W14" s="13">
        <f t="shared" si="4"/>
        <v>9</v>
      </c>
      <c r="X14" t="s">
        <v>12</v>
      </c>
      <c r="Y14" s="7">
        <v>38794</v>
      </c>
    </row>
    <row r="15" spans="1:25" ht="15.75">
      <c r="A15" s="2">
        <v>13</v>
      </c>
      <c r="B15" s="3" t="s">
        <v>25</v>
      </c>
      <c r="C15" s="3" t="s">
        <v>26</v>
      </c>
      <c r="D15" s="13">
        <v>1323</v>
      </c>
      <c r="E15" s="13">
        <v>1300</v>
      </c>
      <c r="F15" s="13">
        <v>1404.75</v>
      </c>
      <c r="G15" s="13">
        <f t="shared" si="0"/>
        <v>1342.5833333333333</v>
      </c>
      <c r="H15" s="13">
        <v>406</v>
      </c>
      <c r="I15" s="12">
        <v>220</v>
      </c>
      <c r="J15" s="14">
        <f t="shared" si="1"/>
        <v>54.187192118226605</v>
      </c>
      <c r="K15" s="15">
        <v>29</v>
      </c>
      <c r="L15" s="16">
        <v>38</v>
      </c>
      <c r="M15" s="11">
        <v>11</v>
      </c>
      <c r="N15" s="17">
        <v>8</v>
      </c>
      <c r="O15" s="13">
        <v>4</v>
      </c>
      <c r="P15" s="18">
        <f t="shared" si="2"/>
        <v>90</v>
      </c>
      <c r="Q15" s="19">
        <v>38</v>
      </c>
      <c r="R15" s="13">
        <v>134</v>
      </c>
      <c r="S15" s="13">
        <v>183</v>
      </c>
      <c r="T15" s="13">
        <v>236</v>
      </c>
      <c r="U15" s="13">
        <v>142</v>
      </c>
      <c r="V15" s="20">
        <f t="shared" si="3"/>
        <v>0.6016949152542372</v>
      </c>
      <c r="W15" s="13">
        <f t="shared" si="4"/>
        <v>11</v>
      </c>
      <c r="X15" t="s">
        <v>15</v>
      </c>
      <c r="Y15" s="7">
        <v>38243</v>
      </c>
    </row>
    <row r="16" spans="1:25" ht="15.75">
      <c r="A16" s="2">
        <v>14</v>
      </c>
      <c r="B16" s="3" t="s">
        <v>22</v>
      </c>
      <c r="C16" s="3" t="s">
        <v>18</v>
      </c>
      <c r="D16" s="13">
        <v>1304</v>
      </c>
      <c r="E16" s="13">
        <v>1301</v>
      </c>
      <c r="F16" s="13">
        <v>1501.25</v>
      </c>
      <c r="G16" s="13">
        <f t="shared" si="0"/>
        <v>1368.75</v>
      </c>
      <c r="H16" s="13">
        <v>280</v>
      </c>
      <c r="I16" s="12">
        <v>215</v>
      </c>
      <c r="J16" s="14">
        <f t="shared" si="1"/>
        <v>76.78571428571429</v>
      </c>
      <c r="K16" s="15">
        <v>16</v>
      </c>
      <c r="L16" s="16">
        <v>19</v>
      </c>
      <c r="M16" s="11">
        <v>12</v>
      </c>
      <c r="N16" s="17">
        <v>23</v>
      </c>
      <c r="O16" s="13">
        <v>23</v>
      </c>
      <c r="P16" s="18">
        <f t="shared" si="2"/>
        <v>93</v>
      </c>
      <c r="Q16" s="19">
        <v>2</v>
      </c>
      <c r="R16" s="13">
        <v>2</v>
      </c>
      <c r="S16" s="13">
        <v>2</v>
      </c>
      <c r="T16" s="13">
        <v>54</v>
      </c>
      <c r="U16" s="13">
        <v>41</v>
      </c>
      <c r="V16" s="20">
        <f t="shared" si="3"/>
        <v>0.7592592592592593</v>
      </c>
      <c r="W16" s="13">
        <f t="shared" si="4"/>
        <v>10</v>
      </c>
      <c r="X16" t="s">
        <v>16</v>
      </c>
      <c r="Y16" s="7">
        <v>38601</v>
      </c>
    </row>
    <row r="17" spans="1:25" ht="15.75">
      <c r="A17" s="2">
        <v>15</v>
      </c>
      <c r="B17" s="3" t="s">
        <v>56</v>
      </c>
      <c r="C17" s="3" t="s">
        <v>57</v>
      </c>
      <c r="D17" s="13">
        <v>1535.5</v>
      </c>
      <c r="E17" s="13">
        <v>1503.5</v>
      </c>
      <c r="F17" s="13">
        <v>1483.5</v>
      </c>
      <c r="G17" s="13">
        <f t="shared" si="0"/>
        <v>1507.5</v>
      </c>
      <c r="H17" s="13">
        <v>542</v>
      </c>
      <c r="I17" s="12">
        <v>419</v>
      </c>
      <c r="J17" s="14">
        <f t="shared" si="1"/>
        <v>77.30627306273063</v>
      </c>
      <c r="K17" s="15">
        <v>6</v>
      </c>
      <c r="L17" s="16">
        <v>15</v>
      </c>
      <c r="M17" s="11">
        <v>4</v>
      </c>
      <c r="N17" s="17">
        <v>36</v>
      </c>
      <c r="O17" s="13">
        <v>36</v>
      </c>
      <c r="P17" s="18">
        <f t="shared" si="2"/>
        <v>97</v>
      </c>
      <c r="Q17" s="19"/>
      <c r="R17" s="13"/>
      <c r="S17" s="13"/>
      <c r="T17" s="13"/>
      <c r="U17" s="13"/>
      <c r="V17" s="20">
        <f t="shared" si="3"/>
        <v>0</v>
      </c>
      <c r="W17" s="13">
        <f t="shared" si="4"/>
        <v>13</v>
      </c>
      <c r="X17" t="s">
        <v>15</v>
      </c>
      <c r="Y17" s="7">
        <v>37542</v>
      </c>
    </row>
    <row r="18" spans="1:25" ht="15.75">
      <c r="A18" s="2">
        <v>16</v>
      </c>
      <c r="B18" s="3" t="s">
        <v>93</v>
      </c>
      <c r="C18" s="3" t="s">
        <v>94</v>
      </c>
      <c r="D18" s="13">
        <v>1306.5</v>
      </c>
      <c r="E18" s="13">
        <v>1299.75</v>
      </c>
      <c r="F18" s="13">
        <v>1401.75</v>
      </c>
      <c r="G18" s="13">
        <f t="shared" si="0"/>
        <v>1336</v>
      </c>
      <c r="H18" s="13">
        <v>336</v>
      </c>
      <c r="I18" s="12">
        <v>189</v>
      </c>
      <c r="J18" s="14">
        <f t="shared" si="1"/>
        <v>56.25</v>
      </c>
      <c r="K18" s="15">
        <v>31</v>
      </c>
      <c r="L18" s="16">
        <v>36</v>
      </c>
      <c r="M18" s="11">
        <v>17</v>
      </c>
      <c r="N18" s="17">
        <v>11</v>
      </c>
      <c r="O18" s="13">
        <v>5</v>
      </c>
      <c r="P18" s="18">
        <f t="shared" si="2"/>
        <v>100</v>
      </c>
      <c r="Q18" s="19"/>
      <c r="R18" s="13">
        <v>29</v>
      </c>
      <c r="S18" s="13">
        <v>84</v>
      </c>
      <c r="T18" s="13">
        <v>212</v>
      </c>
      <c r="U18" s="13">
        <v>111</v>
      </c>
      <c r="V18" s="20">
        <f t="shared" si="3"/>
        <v>0.5235849056603774</v>
      </c>
      <c r="W18" s="13">
        <f t="shared" si="4"/>
        <v>12</v>
      </c>
      <c r="X18" t="s">
        <v>15</v>
      </c>
      <c r="Y18" s="7">
        <v>37883</v>
      </c>
    </row>
    <row r="19" spans="1:25" ht="15.75">
      <c r="A19" s="2">
        <v>17</v>
      </c>
      <c r="B19" s="3" t="s">
        <v>112</v>
      </c>
      <c r="C19" s="3" t="s">
        <v>113</v>
      </c>
      <c r="D19" s="13">
        <v>1300</v>
      </c>
      <c r="E19" s="13">
        <v>1300</v>
      </c>
      <c r="F19" s="13">
        <v>1300</v>
      </c>
      <c r="G19" s="13">
        <f t="shared" si="0"/>
        <v>1300</v>
      </c>
      <c r="H19" s="13">
        <v>118</v>
      </c>
      <c r="I19" s="12">
        <v>112</v>
      </c>
      <c r="J19" s="14">
        <f t="shared" si="1"/>
        <v>94.91525423728814</v>
      </c>
      <c r="K19" s="15">
        <v>49</v>
      </c>
      <c r="L19" s="16">
        <v>1</v>
      </c>
      <c r="M19" s="11">
        <v>24</v>
      </c>
      <c r="N19" s="17">
        <v>20</v>
      </c>
      <c r="O19" s="13">
        <v>11</v>
      </c>
      <c r="P19" s="18">
        <f t="shared" si="2"/>
        <v>105</v>
      </c>
      <c r="Q19" s="19">
        <v>36</v>
      </c>
      <c r="R19" s="13">
        <v>118</v>
      </c>
      <c r="S19" s="13">
        <v>118</v>
      </c>
      <c r="T19" s="13">
        <v>118</v>
      </c>
      <c r="U19" s="13">
        <v>59</v>
      </c>
      <c r="V19" s="20">
        <f t="shared" si="3"/>
        <v>0.5</v>
      </c>
      <c r="W19" s="13">
        <f t="shared" si="4"/>
        <v>14</v>
      </c>
      <c r="X19" t="s">
        <v>12</v>
      </c>
      <c r="Y19" s="7">
        <v>37201</v>
      </c>
    </row>
    <row r="20" spans="1:25" ht="15.75">
      <c r="A20" s="2">
        <v>18</v>
      </c>
      <c r="B20" s="3" t="s">
        <v>62</v>
      </c>
      <c r="C20" s="3" t="s">
        <v>63</v>
      </c>
      <c r="D20" s="13">
        <v>1327</v>
      </c>
      <c r="E20" s="13">
        <v>1320.75</v>
      </c>
      <c r="F20" s="13">
        <v>1383.5</v>
      </c>
      <c r="G20" s="13">
        <f t="shared" si="0"/>
        <v>1343.75</v>
      </c>
      <c r="H20" s="13">
        <v>152</v>
      </c>
      <c r="I20" s="12">
        <v>117</v>
      </c>
      <c r="J20" s="14">
        <f t="shared" si="1"/>
        <v>76.97368421052632</v>
      </c>
      <c r="K20" s="15">
        <v>27</v>
      </c>
      <c r="L20" s="16">
        <v>17</v>
      </c>
      <c r="M20" s="11">
        <v>23</v>
      </c>
      <c r="N20" s="17">
        <v>21</v>
      </c>
      <c r="O20" s="13">
        <v>19</v>
      </c>
      <c r="P20" s="18">
        <f t="shared" si="2"/>
        <v>107</v>
      </c>
      <c r="Q20" s="19"/>
      <c r="R20" s="13"/>
      <c r="S20" s="13">
        <v>52</v>
      </c>
      <c r="T20" s="13">
        <v>68</v>
      </c>
      <c r="U20" s="13">
        <v>47</v>
      </c>
      <c r="V20" s="20">
        <f t="shared" si="3"/>
        <v>0.6911764705882353</v>
      </c>
      <c r="W20" s="13">
        <f t="shared" si="4"/>
        <v>8</v>
      </c>
      <c r="X20" t="s">
        <v>15</v>
      </c>
      <c r="Y20" s="7">
        <v>39103</v>
      </c>
    </row>
    <row r="21" spans="1:25" ht="15.75">
      <c r="A21" s="2">
        <v>19</v>
      </c>
      <c r="B21" s="3" t="s">
        <v>22</v>
      </c>
      <c r="C21" s="3" t="s">
        <v>39</v>
      </c>
      <c r="D21" s="13">
        <v>1303</v>
      </c>
      <c r="E21" s="13">
        <v>1300</v>
      </c>
      <c r="F21" s="13">
        <v>1532.25</v>
      </c>
      <c r="G21" s="13">
        <f t="shared" si="0"/>
        <v>1378.4166666666667</v>
      </c>
      <c r="H21" s="13">
        <v>334</v>
      </c>
      <c r="I21" s="12">
        <v>234</v>
      </c>
      <c r="J21" s="14">
        <f t="shared" si="1"/>
        <v>70.05988023952096</v>
      </c>
      <c r="K21" s="15">
        <v>15</v>
      </c>
      <c r="L21" s="16">
        <v>26</v>
      </c>
      <c r="M21" s="11">
        <v>7</v>
      </c>
      <c r="N21" s="17">
        <v>31</v>
      </c>
      <c r="O21" s="13">
        <v>30</v>
      </c>
      <c r="P21" s="18">
        <f t="shared" si="2"/>
        <v>109</v>
      </c>
      <c r="Q21" s="19"/>
      <c r="R21" s="13"/>
      <c r="S21" s="13"/>
      <c r="T21" s="13">
        <v>15</v>
      </c>
      <c r="U21" s="13">
        <v>10.5</v>
      </c>
      <c r="V21" s="20">
        <f t="shared" si="3"/>
        <v>0.7</v>
      </c>
      <c r="W21" s="13">
        <f t="shared" si="4"/>
        <v>15</v>
      </c>
      <c r="X21" t="s">
        <v>15</v>
      </c>
      <c r="Y21" s="7">
        <v>36649</v>
      </c>
    </row>
    <row r="22" spans="1:25" ht="15.75">
      <c r="A22" s="2">
        <v>20</v>
      </c>
      <c r="B22" s="3" t="s">
        <v>109</v>
      </c>
      <c r="C22" s="3" t="s">
        <v>115</v>
      </c>
      <c r="D22" s="13">
        <v>1300</v>
      </c>
      <c r="E22" s="13">
        <v>1300</v>
      </c>
      <c r="F22" s="13">
        <v>1300</v>
      </c>
      <c r="G22" s="13">
        <f t="shared" si="0"/>
        <v>1300</v>
      </c>
      <c r="H22" s="13">
        <v>107</v>
      </c>
      <c r="I22" s="12">
        <v>97</v>
      </c>
      <c r="J22" s="14">
        <f t="shared" si="1"/>
        <v>90.65420560747663</v>
      </c>
      <c r="K22" s="15">
        <v>45</v>
      </c>
      <c r="L22" s="16">
        <v>6</v>
      </c>
      <c r="M22" s="11">
        <v>28</v>
      </c>
      <c r="N22" s="17">
        <v>18</v>
      </c>
      <c r="O22" s="13">
        <v>13</v>
      </c>
      <c r="P22" s="18">
        <f t="shared" si="2"/>
        <v>110</v>
      </c>
      <c r="Q22" s="19"/>
      <c r="R22" s="13">
        <v>105</v>
      </c>
      <c r="S22" s="13">
        <v>107</v>
      </c>
      <c r="T22" s="13">
        <v>107</v>
      </c>
      <c r="U22" s="13">
        <v>59.5</v>
      </c>
      <c r="V22" s="20">
        <f t="shared" si="3"/>
        <v>0.5560747663551402</v>
      </c>
      <c r="W22" s="13">
        <f t="shared" si="4"/>
        <v>10</v>
      </c>
      <c r="X22" t="s">
        <v>12</v>
      </c>
      <c r="Y22" s="7">
        <v>38564</v>
      </c>
    </row>
    <row r="23" spans="1:25" ht="15.75">
      <c r="A23" s="2">
        <v>21</v>
      </c>
      <c r="B23" s="3" t="s">
        <v>101</v>
      </c>
      <c r="C23" s="3" t="s">
        <v>71</v>
      </c>
      <c r="D23" s="13">
        <v>1612.5</v>
      </c>
      <c r="E23" s="13">
        <v>1300</v>
      </c>
      <c r="F23" s="13">
        <v>1300</v>
      </c>
      <c r="G23" s="13">
        <f t="shared" si="0"/>
        <v>1404.1666666666667</v>
      </c>
      <c r="H23" s="13">
        <v>406</v>
      </c>
      <c r="I23" s="12">
        <v>298</v>
      </c>
      <c r="J23" s="14">
        <f t="shared" si="1"/>
        <v>73.39901477832512</v>
      </c>
      <c r="K23" s="15">
        <v>12</v>
      </c>
      <c r="L23" s="16">
        <v>23</v>
      </c>
      <c r="M23" s="11">
        <v>6</v>
      </c>
      <c r="N23" s="17">
        <v>35</v>
      </c>
      <c r="O23" s="13">
        <v>35</v>
      </c>
      <c r="P23" s="18">
        <f t="shared" si="2"/>
        <v>111</v>
      </c>
      <c r="Q23" s="19"/>
      <c r="R23" s="13"/>
      <c r="S23" s="13"/>
      <c r="T23" s="13">
        <v>2</v>
      </c>
      <c r="U23" s="13">
        <v>1</v>
      </c>
      <c r="V23" s="20">
        <f t="shared" si="3"/>
        <v>0.5</v>
      </c>
      <c r="W23" s="13">
        <f t="shared" si="4"/>
        <v>13</v>
      </c>
      <c r="X23" t="s">
        <v>15</v>
      </c>
      <c r="Y23" s="7">
        <v>37454</v>
      </c>
    </row>
    <row r="24" spans="1:25" ht="15.75">
      <c r="A24" s="2">
        <v>22</v>
      </c>
      <c r="B24" s="3" t="s">
        <v>34</v>
      </c>
      <c r="C24" s="3" t="s">
        <v>64</v>
      </c>
      <c r="D24" s="13">
        <v>1306.5</v>
      </c>
      <c r="E24" s="13">
        <v>1300</v>
      </c>
      <c r="F24" s="13">
        <v>1448.5</v>
      </c>
      <c r="G24" s="13">
        <f t="shared" si="0"/>
        <v>1351.6666666666667</v>
      </c>
      <c r="H24" s="13">
        <v>297</v>
      </c>
      <c r="I24" s="12">
        <v>185</v>
      </c>
      <c r="J24" s="14">
        <f t="shared" si="1"/>
        <v>62.289562289562284</v>
      </c>
      <c r="K24" s="15">
        <v>24</v>
      </c>
      <c r="L24" s="16">
        <v>32</v>
      </c>
      <c r="M24" s="11">
        <v>18</v>
      </c>
      <c r="N24" s="17">
        <v>17</v>
      </c>
      <c r="O24" s="13">
        <v>22</v>
      </c>
      <c r="P24" s="18">
        <f t="shared" si="2"/>
        <v>113</v>
      </c>
      <c r="Q24" s="19"/>
      <c r="R24" s="13"/>
      <c r="S24" s="13"/>
      <c r="T24" s="13">
        <v>54</v>
      </c>
      <c r="U24" s="13">
        <v>61</v>
      </c>
      <c r="V24" s="20">
        <f t="shared" si="3"/>
        <v>1.1296296296296295</v>
      </c>
      <c r="W24" s="13">
        <f t="shared" si="4"/>
        <v>16</v>
      </c>
      <c r="X24" t="s">
        <v>15</v>
      </c>
      <c r="Y24" s="7">
        <v>36192</v>
      </c>
    </row>
    <row r="25" spans="1:25" ht="15.75">
      <c r="A25" s="2">
        <v>23</v>
      </c>
      <c r="B25" s="3" t="s">
        <v>91</v>
      </c>
      <c r="C25" s="3" t="s">
        <v>92</v>
      </c>
      <c r="D25" s="13">
        <v>1601</v>
      </c>
      <c r="E25" s="13">
        <v>1600</v>
      </c>
      <c r="F25" s="13">
        <v>1590</v>
      </c>
      <c r="G25" s="13">
        <f t="shared" si="0"/>
        <v>1597</v>
      </c>
      <c r="H25" s="13">
        <v>46</v>
      </c>
      <c r="I25" s="12">
        <v>25</v>
      </c>
      <c r="J25" s="14">
        <f t="shared" si="1"/>
        <v>54.347826086956516</v>
      </c>
      <c r="K25" s="15">
        <v>3</v>
      </c>
      <c r="L25" s="16">
        <v>37</v>
      </c>
      <c r="M25" s="11">
        <v>38</v>
      </c>
      <c r="N25" s="17">
        <v>13</v>
      </c>
      <c r="O25" s="13">
        <v>24</v>
      </c>
      <c r="P25" s="18">
        <f t="shared" si="2"/>
        <v>115</v>
      </c>
      <c r="Q25" s="19"/>
      <c r="R25" s="13">
        <v>9</v>
      </c>
      <c r="S25" s="13">
        <v>30</v>
      </c>
      <c r="T25" s="13">
        <v>36</v>
      </c>
      <c r="U25" s="13">
        <v>105</v>
      </c>
      <c r="V25" s="20">
        <f t="shared" si="3"/>
        <v>2.9166666666666665</v>
      </c>
      <c r="W25" s="13">
        <f t="shared" si="4"/>
        <v>8</v>
      </c>
      <c r="X25" t="s">
        <v>16</v>
      </c>
      <c r="Y25" s="7">
        <v>39276</v>
      </c>
    </row>
    <row r="26" spans="1:25" ht="15.75">
      <c r="A26" s="2">
        <v>24</v>
      </c>
      <c r="B26" s="3" t="s">
        <v>23</v>
      </c>
      <c r="C26" s="3" t="s">
        <v>24</v>
      </c>
      <c r="D26" s="13">
        <v>1300</v>
      </c>
      <c r="E26" s="13">
        <v>1300</v>
      </c>
      <c r="F26" s="13">
        <v>1390.5</v>
      </c>
      <c r="G26" s="13">
        <f t="shared" si="0"/>
        <v>1330.1666666666667</v>
      </c>
      <c r="H26" s="13">
        <v>248</v>
      </c>
      <c r="I26" s="12">
        <v>150</v>
      </c>
      <c r="J26" s="14">
        <f t="shared" si="1"/>
        <v>60.483870967741936</v>
      </c>
      <c r="K26" s="15">
        <v>34</v>
      </c>
      <c r="L26" s="16">
        <v>33</v>
      </c>
      <c r="M26" s="11">
        <v>21</v>
      </c>
      <c r="N26" s="17">
        <v>19</v>
      </c>
      <c r="O26" s="13">
        <v>12</v>
      </c>
      <c r="P26" s="18">
        <f t="shared" si="2"/>
        <v>119</v>
      </c>
      <c r="Q26" s="19"/>
      <c r="R26" s="13">
        <v>13</v>
      </c>
      <c r="S26" s="13">
        <v>55</v>
      </c>
      <c r="T26" s="13">
        <v>114</v>
      </c>
      <c r="U26" s="13">
        <v>59</v>
      </c>
      <c r="V26" s="20">
        <f t="shared" si="3"/>
        <v>0.5175438596491229</v>
      </c>
      <c r="W26" s="13">
        <f t="shared" si="4"/>
        <v>9</v>
      </c>
      <c r="X26" t="s">
        <v>15</v>
      </c>
      <c r="Y26" s="7">
        <v>38887</v>
      </c>
    </row>
    <row r="27" spans="1:25" ht="15.75">
      <c r="A27" s="2">
        <v>25</v>
      </c>
      <c r="B27" s="3" t="s">
        <v>25</v>
      </c>
      <c r="C27" s="3" t="s">
        <v>69</v>
      </c>
      <c r="D27" s="13">
        <v>1315.5</v>
      </c>
      <c r="E27" s="13">
        <v>1303</v>
      </c>
      <c r="F27" s="13">
        <v>1323.5</v>
      </c>
      <c r="G27" s="13">
        <f t="shared" si="0"/>
        <v>1314</v>
      </c>
      <c r="H27" s="13">
        <v>98</v>
      </c>
      <c r="I27" s="12">
        <v>91</v>
      </c>
      <c r="J27" s="14">
        <f t="shared" si="1"/>
        <v>92.85714285714286</v>
      </c>
      <c r="K27" s="15">
        <v>36</v>
      </c>
      <c r="L27" s="16">
        <v>3</v>
      </c>
      <c r="M27" s="11">
        <v>29</v>
      </c>
      <c r="N27" s="17">
        <v>26</v>
      </c>
      <c r="O27" s="13">
        <v>25</v>
      </c>
      <c r="P27" s="18">
        <f t="shared" si="2"/>
        <v>119</v>
      </c>
      <c r="Q27" s="19">
        <v>7</v>
      </c>
      <c r="R27" s="13">
        <v>7</v>
      </c>
      <c r="S27" s="13">
        <v>30</v>
      </c>
      <c r="T27" s="13">
        <v>36</v>
      </c>
      <c r="U27" s="13">
        <v>20</v>
      </c>
      <c r="V27" s="20">
        <f t="shared" si="3"/>
        <v>0.5555555555555556</v>
      </c>
      <c r="W27" s="13">
        <f t="shared" si="4"/>
        <v>10</v>
      </c>
      <c r="X27" t="s">
        <v>15</v>
      </c>
      <c r="Y27" s="7">
        <v>38555</v>
      </c>
    </row>
    <row r="28" spans="1:25" ht="15.75">
      <c r="A28" s="2">
        <v>26</v>
      </c>
      <c r="B28" s="3" t="s">
        <v>75</v>
      </c>
      <c r="C28" s="3" t="s">
        <v>76</v>
      </c>
      <c r="D28" s="13">
        <v>1300</v>
      </c>
      <c r="E28" s="13">
        <v>1300</v>
      </c>
      <c r="F28" s="13">
        <v>1426.5</v>
      </c>
      <c r="G28" s="13">
        <f t="shared" si="0"/>
        <v>1342.1666666666667</v>
      </c>
      <c r="H28" s="13">
        <v>116</v>
      </c>
      <c r="I28" s="12">
        <v>106</v>
      </c>
      <c r="J28" s="14">
        <f t="shared" si="1"/>
        <v>91.37931034482759</v>
      </c>
      <c r="K28" s="15">
        <v>30</v>
      </c>
      <c r="L28" s="16">
        <v>5</v>
      </c>
      <c r="M28" s="11">
        <v>26</v>
      </c>
      <c r="N28" s="17">
        <v>32</v>
      </c>
      <c r="O28" s="13">
        <v>31</v>
      </c>
      <c r="P28" s="18">
        <f t="shared" si="2"/>
        <v>124</v>
      </c>
      <c r="Q28" s="19"/>
      <c r="R28" s="13"/>
      <c r="S28" s="13"/>
      <c r="T28" s="13">
        <v>12</v>
      </c>
      <c r="U28" s="13">
        <v>6</v>
      </c>
      <c r="V28" s="20">
        <f t="shared" si="3"/>
        <v>0.5</v>
      </c>
      <c r="W28" s="13">
        <f t="shared" si="4"/>
        <v>16</v>
      </c>
      <c r="X28" t="s">
        <v>16</v>
      </c>
      <c r="Y28" s="7">
        <v>36320</v>
      </c>
    </row>
    <row r="29" spans="1:25" ht="15.75">
      <c r="A29" s="2">
        <v>27</v>
      </c>
      <c r="B29" s="3" t="s">
        <v>13</v>
      </c>
      <c r="C29" s="3" t="s">
        <v>14</v>
      </c>
      <c r="D29" s="13">
        <v>1599</v>
      </c>
      <c r="E29" s="13">
        <v>1600</v>
      </c>
      <c r="F29" s="13">
        <v>1616.5</v>
      </c>
      <c r="G29" s="13">
        <f t="shared" si="0"/>
        <v>1605.1666666666667</v>
      </c>
      <c r="H29" s="13">
        <v>120</v>
      </c>
      <c r="I29" s="12">
        <v>70</v>
      </c>
      <c r="J29" s="14">
        <f t="shared" si="1"/>
        <v>58.333333333333336</v>
      </c>
      <c r="K29" s="15">
        <v>1</v>
      </c>
      <c r="L29" s="16">
        <v>35</v>
      </c>
      <c r="M29" s="11">
        <v>31</v>
      </c>
      <c r="N29" s="17">
        <v>29</v>
      </c>
      <c r="O29" s="13">
        <v>29</v>
      </c>
      <c r="P29" s="18">
        <f t="shared" si="2"/>
        <v>125</v>
      </c>
      <c r="Q29" s="19"/>
      <c r="R29" s="13"/>
      <c r="S29" s="13"/>
      <c r="T29" s="13">
        <v>21</v>
      </c>
      <c r="U29" s="13">
        <v>12.5</v>
      </c>
      <c r="V29" s="20">
        <f t="shared" si="3"/>
        <v>0.5952380952380952</v>
      </c>
      <c r="W29" s="13">
        <f t="shared" si="4"/>
        <v>13</v>
      </c>
      <c r="X29" t="s">
        <v>16</v>
      </c>
      <c r="Y29" s="7">
        <v>37442</v>
      </c>
    </row>
    <row r="30" spans="1:25" ht="15.75">
      <c r="A30" s="2">
        <v>28</v>
      </c>
      <c r="B30" s="3" t="s">
        <v>31</v>
      </c>
      <c r="C30" s="3" t="s">
        <v>47</v>
      </c>
      <c r="D30" s="13">
        <v>1300</v>
      </c>
      <c r="E30" s="13">
        <v>1300</v>
      </c>
      <c r="F30" s="13">
        <v>1429.5</v>
      </c>
      <c r="G30" s="13">
        <f t="shared" si="0"/>
        <v>1343.1666666666667</v>
      </c>
      <c r="H30" s="13">
        <v>132</v>
      </c>
      <c r="I30" s="12">
        <v>112</v>
      </c>
      <c r="J30" s="14">
        <f t="shared" si="1"/>
        <v>84.84848484848484</v>
      </c>
      <c r="K30" s="15">
        <v>28</v>
      </c>
      <c r="L30" s="16">
        <v>10</v>
      </c>
      <c r="M30" s="11">
        <v>25</v>
      </c>
      <c r="N30" s="17">
        <v>30</v>
      </c>
      <c r="O30" s="13">
        <v>33</v>
      </c>
      <c r="P30" s="18">
        <f t="shared" si="2"/>
        <v>126</v>
      </c>
      <c r="Q30" s="19"/>
      <c r="R30" s="13"/>
      <c r="S30" s="13"/>
      <c r="T30" s="13">
        <v>4</v>
      </c>
      <c r="U30" s="13">
        <v>11</v>
      </c>
      <c r="V30" s="20">
        <f t="shared" si="3"/>
        <v>2.75</v>
      </c>
      <c r="W30" s="13">
        <f t="shared" si="4"/>
        <v>12</v>
      </c>
      <c r="X30" t="s">
        <v>15</v>
      </c>
      <c r="Y30" s="7">
        <v>37883</v>
      </c>
    </row>
    <row r="31" spans="1:25" ht="15.75">
      <c r="A31" s="2">
        <v>29</v>
      </c>
      <c r="B31" s="3" t="s">
        <v>38</v>
      </c>
      <c r="C31" s="3" t="s">
        <v>42</v>
      </c>
      <c r="D31" s="13">
        <v>1299</v>
      </c>
      <c r="E31" s="13">
        <v>1300</v>
      </c>
      <c r="F31" s="13">
        <v>1465.5</v>
      </c>
      <c r="G31" s="13">
        <f t="shared" si="0"/>
        <v>1354.8333333333333</v>
      </c>
      <c r="H31" s="13">
        <v>187</v>
      </c>
      <c r="I31" s="12">
        <v>150</v>
      </c>
      <c r="J31" s="14">
        <f t="shared" si="1"/>
        <v>80.2139037433155</v>
      </c>
      <c r="K31" s="15">
        <v>21</v>
      </c>
      <c r="L31" s="16">
        <v>13</v>
      </c>
      <c r="M31" s="11">
        <v>20</v>
      </c>
      <c r="N31" s="17">
        <v>38</v>
      </c>
      <c r="O31" s="13">
        <v>38</v>
      </c>
      <c r="P31" s="18">
        <f t="shared" si="2"/>
        <v>130</v>
      </c>
      <c r="Q31" s="19"/>
      <c r="R31" s="13"/>
      <c r="S31" s="13"/>
      <c r="T31" s="13"/>
      <c r="U31" s="13"/>
      <c r="V31" s="20">
        <f t="shared" si="3"/>
        <v>0</v>
      </c>
      <c r="W31" s="13">
        <f t="shared" si="4"/>
        <v>12</v>
      </c>
      <c r="X31" t="s">
        <v>15</v>
      </c>
      <c r="Y31" s="7">
        <v>37817</v>
      </c>
    </row>
    <row r="32" spans="1:25" ht="15.75">
      <c r="A32" s="2">
        <v>30</v>
      </c>
      <c r="B32" s="3" t="s">
        <v>110</v>
      </c>
      <c r="C32" s="3" t="s">
        <v>114</v>
      </c>
      <c r="D32" s="13">
        <v>1300</v>
      </c>
      <c r="E32" s="13">
        <v>1300</v>
      </c>
      <c r="F32" s="13">
        <v>1300</v>
      </c>
      <c r="G32" s="13">
        <f t="shared" si="0"/>
        <v>1300</v>
      </c>
      <c r="H32" s="13">
        <v>206</v>
      </c>
      <c r="I32" s="12">
        <v>99</v>
      </c>
      <c r="J32" s="14">
        <f t="shared" si="1"/>
        <v>48.05825242718446</v>
      </c>
      <c r="K32" s="15">
        <v>46</v>
      </c>
      <c r="L32" s="16">
        <v>42</v>
      </c>
      <c r="M32" s="11">
        <v>27</v>
      </c>
      <c r="N32" s="17">
        <v>10</v>
      </c>
      <c r="O32" s="13">
        <v>7</v>
      </c>
      <c r="P32" s="18">
        <f t="shared" si="2"/>
        <v>132</v>
      </c>
      <c r="Q32" s="19"/>
      <c r="R32" s="13">
        <v>80</v>
      </c>
      <c r="S32" s="13">
        <v>206</v>
      </c>
      <c r="T32" s="13">
        <v>206</v>
      </c>
      <c r="U32" s="13">
        <v>119</v>
      </c>
      <c r="V32" s="20">
        <f t="shared" si="3"/>
        <v>0.5776699029126213</v>
      </c>
      <c r="W32" s="13">
        <f t="shared" si="4"/>
        <v>14</v>
      </c>
      <c r="X32" t="s">
        <v>12</v>
      </c>
      <c r="Y32" s="7">
        <v>37054</v>
      </c>
    </row>
    <row r="33" spans="1:25" ht="15.75">
      <c r="A33" s="2">
        <v>31</v>
      </c>
      <c r="B33" s="3" t="s">
        <v>105</v>
      </c>
      <c r="C33" s="3" t="s">
        <v>106</v>
      </c>
      <c r="D33" s="13">
        <v>1300</v>
      </c>
      <c r="E33" s="13">
        <v>1300</v>
      </c>
      <c r="F33" s="13">
        <v>1300</v>
      </c>
      <c r="G33" s="13">
        <f t="shared" si="0"/>
        <v>1300</v>
      </c>
      <c r="H33" s="13">
        <v>33</v>
      </c>
      <c r="I33" s="12">
        <v>31</v>
      </c>
      <c r="J33" s="14">
        <f t="shared" si="1"/>
        <v>93.93939393939394</v>
      </c>
      <c r="K33" s="15">
        <v>43</v>
      </c>
      <c r="L33" s="16">
        <v>2</v>
      </c>
      <c r="M33" s="11">
        <v>36</v>
      </c>
      <c r="N33" s="17">
        <v>25</v>
      </c>
      <c r="O33" s="13">
        <v>26</v>
      </c>
      <c r="P33" s="18">
        <f t="shared" si="2"/>
        <v>132</v>
      </c>
      <c r="Q33" s="19"/>
      <c r="R33" s="13"/>
      <c r="S33" s="13">
        <v>33</v>
      </c>
      <c r="T33" s="13">
        <v>33</v>
      </c>
      <c r="U33" s="13">
        <v>26.5</v>
      </c>
      <c r="V33" s="20">
        <f t="shared" si="3"/>
        <v>0.803030303030303</v>
      </c>
      <c r="W33" s="13">
        <f t="shared" si="4"/>
        <v>9</v>
      </c>
      <c r="X33" t="s">
        <v>12</v>
      </c>
      <c r="Y33" s="7">
        <v>38721</v>
      </c>
    </row>
    <row r="34" spans="1:25" ht="15.75">
      <c r="A34" s="2">
        <v>32</v>
      </c>
      <c r="B34" s="3" t="s">
        <v>40</v>
      </c>
      <c r="C34" s="3" t="s">
        <v>41</v>
      </c>
      <c r="D34" s="13">
        <v>1601</v>
      </c>
      <c r="E34" s="13">
        <v>1600</v>
      </c>
      <c r="F34" s="13">
        <v>1611.5</v>
      </c>
      <c r="G34" s="13">
        <f t="shared" si="0"/>
        <v>1604.1666666666667</v>
      </c>
      <c r="H34" s="13">
        <v>26</v>
      </c>
      <c r="I34" s="12">
        <v>21</v>
      </c>
      <c r="J34" s="14">
        <f t="shared" si="1"/>
        <v>80.76923076923076</v>
      </c>
      <c r="K34" s="15">
        <v>2</v>
      </c>
      <c r="L34" s="16">
        <v>12</v>
      </c>
      <c r="M34" s="11">
        <v>39</v>
      </c>
      <c r="N34" s="17">
        <v>40</v>
      </c>
      <c r="O34" s="13">
        <v>40</v>
      </c>
      <c r="P34" s="18">
        <f t="shared" si="2"/>
        <v>133</v>
      </c>
      <c r="Q34" s="19"/>
      <c r="R34" s="13"/>
      <c r="S34" s="13"/>
      <c r="T34" s="13"/>
      <c r="U34" s="13"/>
      <c r="V34" s="20">
        <f t="shared" si="3"/>
        <v>0</v>
      </c>
      <c r="W34" s="13">
        <f t="shared" si="4"/>
        <v>10</v>
      </c>
      <c r="X34" t="s">
        <v>15</v>
      </c>
      <c r="Y34" s="7">
        <v>38519</v>
      </c>
    </row>
    <row r="35" spans="1:25" ht="15.75">
      <c r="A35" s="2">
        <v>33</v>
      </c>
      <c r="B35" s="3" t="s">
        <v>81</v>
      </c>
      <c r="C35" s="3" t="s">
        <v>82</v>
      </c>
      <c r="D35" s="13">
        <v>1417</v>
      </c>
      <c r="E35" s="13">
        <v>1299</v>
      </c>
      <c r="F35" s="13">
        <v>1377</v>
      </c>
      <c r="G35" s="13">
        <f aca="true" t="shared" si="5" ref="G35:G51">(D35+E35+F35)/3</f>
        <v>1364.3333333333333</v>
      </c>
      <c r="H35" s="13">
        <v>598</v>
      </c>
      <c r="I35" s="12">
        <v>324</v>
      </c>
      <c r="J35" s="14">
        <f aca="true" t="shared" si="6" ref="J35:J51">IF(I35&lt;15,0,I35/(H35/100))</f>
        <v>54.18060200668896</v>
      </c>
      <c r="K35" s="15">
        <v>18</v>
      </c>
      <c r="L35" s="16">
        <v>39</v>
      </c>
      <c r="M35" s="11">
        <v>5</v>
      </c>
      <c r="N35" s="17">
        <v>37</v>
      </c>
      <c r="O35" s="13">
        <v>37</v>
      </c>
      <c r="P35" s="18">
        <f aca="true" t="shared" si="7" ref="P35:P51">K35+L35+M35+N35+O35</f>
        <v>136</v>
      </c>
      <c r="Q35" s="19"/>
      <c r="R35" s="13"/>
      <c r="S35" s="13"/>
      <c r="T35" s="13"/>
      <c r="U35" s="13"/>
      <c r="V35" s="20">
        <f aca="true" t="shared" si="8" ref="V35:V51">IF(U35=0,0,U35/T35)</f>
        <v>0</v>
      </c>
      <c r="W35" s="13">
        <f aca="true" t="shared" si="9" ref="W35:W51">2015-YEAR(Y35)</f>
        <v>11</v>
      </c>
      <c r="X35" t="s">
        <v>16</v>
      </c>
      <c r="Y35" s="7">
        <v>38322</v>
      </c>
    </row>
    <row r="36" spans="1:25" ht="15.75">
      <c r="A36" s="2">
        <v>34</v>
      </c>
      <c r="B36" s="3" t="s">
        <v>73</v>
      </c>
      <c r="C36" s="3" t="s">
        <v>114</v>
      </c>
      <c r="D36" s="13">
        <v>1300</v>
      </c>
      <c r="E36" s="13">
        <v>1300</v>
      </c>
      <c r="F36" s="13">
        <v>1300</v>
      </c>
      <c r="G36" s="13">
        <f t="shared" si="5"/>
        <v>1300</v>
      </c>
      <c r="H36" s="13">
        <v>74</v>
      </c>
      <c r="I36" s="12">
        <v>57</v>
      </c>
      <c r="J36" s="14">
        <f t="shared" si="6"/>
        <v>77.02702702702703</v>
      </c>
      <c r="K36" s="15">
        <v>48</v>
      </c>
      <c r="L36" s="16">
        <v>16</v>
      </c>
      <c r="M36" s="11">
        <v>33</v>
      </c>
      <c r="N36" s="17">
        <v>22</v>
      </c>
      <c r="O36" s="13">
        <v>18</v>
      </c>
      <c r="P36" s="18">
        <f t="shared" si="7"/>
        <v>137</v>
      </c>
      <c r="Q36" s="19"/>
      <c r="R36" s="13">
        <v>9</v>
      </c>
      <c r="S36" s="13">
        <v>74</v>
      </c>
      <c r="T36" s="13">
        <v>74</v>
      </c>
      <c r="U36" s="13">
        <v>47</v>
      </c>
      <c r="V36" s="20">
        <f t="shared" si="8"/>
        <v>0.6351351351351351</v>
      </c>
      <c r="W36" s="13">
        <f t="shared" si="9"/>
        <v>13</v>
      </c>
      <c r="X36" t="s">
        <v>12</v>
      </c>
      <c r="Y36" s="7">
        <v>37386</v>
      </c>
    </row>
    <row r="37" spans="1:25" ht="15.75">
      <c r="A37" s="2">
        <v>35</v>
      </c>
      <c r="B37" s="3" t="s">
        <v>116</v>
      </c>
      <c r="C37" s="3" t="s">
        <v>37</v>
      </c>
      <c r="D37" s="13">
        <v>1313.5</v>
      </c>
      <c r="E37" s="13">
        <v>1300</v>
      </c>
      <c r="F37" s="13">
        <v>1360.5</v>
      </c>
      <c r="G37" s="13">
        <f t="shared" si="5"/>
        <v>1324.6666666666667</v>
      </c>
      <c r="H37" s="13">
        <v>86</v>
      </c>
      <c r="I37" s="12">
        <v>59</v>
      </c>
      <c r="J37" s="14">
        <f t="shared" si="6"/>
        <v>68.6046511627907</v>
      </c>
      <c r="K37" s="15">
        <v>35</v>
      </c>
      <c r="L37" s="16">
        <v>27</v>
      </c>
      <c r="M37" s="11">
        <v>32</v>
      </c>
      <c r="N37" s="17">
        <v>24</v>
      </c>
      <c r="O37" s="13">
        <v>20</v>
      </c>
      <c r="P37" s="18">
        <f t="shared" si="7"/>
        <v>138</v>
      </c>
      <c r="Q37" s="19"/>
      <c r="R37" s="13">
        <v>8</v>
      </c>
      <c r="S37" s="13">
        <v>44</v>
      </c>
      <c r="T37" s="13">
        <v>62</v>
      </c>
      <c r="U37" s="13">
        <v>40</v>
      </c>
      <c r="V37" s="20">
        <f t="shared" si="8"/>
        <v>0.6451612903225806</v>
      </c>
      <c r="W37" s="13">
        <f t="shared" si="9"/>
        <v>11</v>
      </c>
      <c r="X37" t="s">
        <v>15</v>
      </c>
      <c r="Y37" s="7">
        <v>38236</v>
      </c>
    </row>
    <row r="38" spans="1:25" ht="15.75">
      <c r="A38" s="2">
        <v>36</v>
      </c>
      <c r="B38" s="3" t="s">
        <v>19</v>
      </c>
      <c r="C38" s="3" t="s">
        <v>20</v>
      </c>
      <c r="D38" s="13">
        <v>1324.5</v>
      </c>
      <c r="E38" s="13">
        <v>1300</v>
      </c>
      <c r="F38" s="13">
        <v>1367.5</v>
      </c>
      <c r="G38" s="13">
        <f t="shared" si="5"/>
        <v>1330.6666666666667</v>
      </c>
      <c r="H38" s="13">
        <v>134</v>
      </c>
      <c r="I38" s="12">
        <v>90</v>
      </c>
      <c r="J38" s="14">
        <f t="shared" si="6"/>
        <v>67.16417910447761</v>
      </c>
      <c r="K38" s="15">
        <v>33</v>
      </c>
      <c r="L38" s="16">
        <v>29</v>
      </c>
      <c r="M38" s="11">
        <v>30</v>
      </c>
      <c r="N38" s="17">
        <v>27</v>
      </c>
      <c r="O38" s="13">
        <v>27</v>
      </c>
      <c r="P38" s="18">
        <f t="shared" si="7"/>
        <v>146</v>
      </c>
      <c r="Q38" s="19"/>
      <c r="R38" s="13"/>
      <c r="S38" s="13">
        <v>13</v>
      </c>
      <c r="T38" s="13">
        <v>28</v>
      </c>
      <c r="U38" s="13">
        <v>17</v>
      </c>
      <c r="V38" s="20">
        <f t="shared" si="8"/>
        <v>0.6071428571428571</v>
      </c>
      <c r="W38" s="13">
        <f t="shared" si="9"/>
        <v>9</v>
      </c>
      <c r="X38" t="s">
        <v>15</v>
      </c>
      <c r="Y38" s="7">
        <v>38787</v>
      </c>
    </row>
    <row r="39" spans="1:25" ht="15.75">
      <c r="A39" s="2">
        <v>37</v>
      </c>
      <c r="B39" s="3" t="s">
        <v>34</v>
      </c>
      <c r="C39" s="3" t="s">
        <v>43</v>
      </c>
      <c r="D39" s="13">
        <v>1315</v>
      </c>
      <c r="E39" s="13">
        <v>1315</v>
      </c>
      <c r="F39" s="13">
        <v>1373.5</v>
      </c>
      <c r="G39" s="13">
        <f t="shared" si="5"/>
        <v>1334.5</v>
      </c>
      <c r="H39" s="13">
        <v>67</v>
      </c>
      <c r="I39" s="12">
        <v>50</v>
      </c>
      <c r="J39" s="14">
        <f t="shared" si="6"/>
        <v>74.62686567164178</v>
      </c>
      <c r="K39" s="15">
        <v>32</v>
      </c>
      <c r="L39" s="16">
        <v>21</v>
      </c>
      <c r="M39" s="11">
        <v>34</v>
      </c>
      <c r="N39" s="17">
        <v>33</v>
      </c>
      <c r="O39" s="13">
        <v>32</v>
      </c>
      <c r="P39" s="18">
        <f t="shared" si="7"/>
        <v>152</v>
      </c>
      <c r="Q39" s="19"/>
      <c r="R39" s="13"/>
      <c r="S39" s="13"/>
      <c r="T39" s="13">
        <v>10</v>
      </c>
      <c r="U39" s="13">
        <v>5</v>
      </c>
      <c r="V39" s="20">
        <f t="shared" si="8"/>
        <v>0.5</v>
      </c>
      <c r="W39" s="13">
        <f t="shared" si="9"/>
        <v>14</v>
      </c>
      <c r="X39" t="s">
        <v>15</v>
      </c>
      <c r="Y39" s="7">
        <v>36984</v>
      </c>
    </row>
    <row r="40" spans="1:25" ht="15.75">
      <c r="A40" s="2">
        <v>38</v>
      </c>
      <c r="B40" s="3" t="s">
        <v>78</v>
      </c>
      <c r="C40" s="3" t="s">
        <v>79</v>
      </c>
      <c r="D40" s="13">
        <v>1363.5</v>
      </c>
      <c r="E40" s="13">
        <v>1350</v>
      </c>
      <c r="F40" s="13">
        <v>1343.5</v>
      </c>
      <c r="G40" s="13">
        <f t="shared" si="5"/>
        <v>1352.3333333333333</v>
      </c>
      <c r="H40" s="13">
        <v>91</v>
      </c>
      <c r="I40" s="12">
        <v>45</v>
      </c>
      <c r="J40" s="14">
        <f t="shared" si="6"/>
        <v>49.450549450549445</v>
      </c>
      <c r="K40" s="15">
        <v>22</v>
      </c>
      <c r="L40" s="16">
        <v>40</v>
      </c>
      <c r="M40" s="11">
        <v>35</v>
      </c>
      <c r="N40" s="17">
        <v>28</v>
      </c>
      <c r="O40" s="13">
        <v>28</v>
      </c>
      <c r="P40" s="18">
        <f t="shared" si="7"/>
        <v>153</v>
      </c>
      <c r="Q40" s="19">
        <v>7</v>
      </c>
      <c r="R40" s="13">
        <v>7</v>
      </c>
      <c r="S40" s="13">
        <v>11</v>
      </c>
      <c r="T40" s="13">
        <v>25</v>
      </c>
      <c r="U40" s="13">
        <v>15.5</v>
      </c>
      <c r="V40" s="20">
        <f t="shared" si="8"/>
        <v>0.62</v>
      </c>
      <c r="W40" s="13">
        <f t="shared" si="9"/>
        <v>11</v>
      </c>
      <c r="X40" t="s">
        <v>16</v>
      </c>
      <c r="Y40" s="7">
        <v>38322</v>
      </c>
    </row>
    <row r="41" spans="1:25" ht="15.75">
      <c r="A41" s="2">
        <v>39</v>
      </c>
      <c r="B41" s="3" t="s">
        <v>30</v>
      </c>
      <c r="C41" s="3" t="s">
        <v>41</v>
      </c>
      <c r="D41" s="13">
        <v>1600</v>
      </c>
      <c r="E41" s="13">
        <v>1600</v>
      </c>
      <c r="F41" s="13">
        <v>1587.5</v>
      </c>
      <c r="G41" s="13">
        <f t="shared" si="5"/>
        <v>1595.8333333333333</v>
      </c>
      <c r="H41" s="13">
        <v>37</v>
      </c>
      <c r="I41" s="12">
        <v>18</v>
      </c>
      <c r="J41" s="14">
        <f t="shared" si="6"/>
        <v>48.64864864864865</v>
      </c>
      <c r="K41" s="15">
        <v>4</v>
      </c>
      <c r="L41" s="16">
        <v>41</v>
      </c>
      <c r="M41" s="11">
        <v>41</v>
      </c>
      <c r="N41" s="17">
        <v>42</v>
      </c>
      <c r="O41" s="13">
        <v>42</v>
      </c>
      <c r="P41" s="18">
        <f t="shared" si="7"/>
        <v>170</v>
      </c>
      <c r="Q41" s="19"/>
      <c r="R41" s="13"/>
      <c r="S41" s="13"/>
      <c r="T41" s="13"/>
      <c r="U41" s="13"/>
      <c r="V41" s="20">
        <f t="shared" si="8"/>
        <v>0</v>
      </c>
      <c r="W41" s="13">
        <f t="shared" si="9"/>
        <v>13</v>
      </c>
      <c r="X41" t="s">
        <v>16</v>
      </c>
      <c r="Y41" s="7">
        <v>37505</v>
      </c>
    </row>
    <row r="42" spans="1:25" ht="15.75">
      <c r="A42" s="2">
        <v>40</v>
      </c>
      <c r="B42" s="3" t="s">
        <v>23</v>
      </c>
      <c r="C42" s="3" t="s">
        <v>58</v>
      </c>
      <c r="D42" s="13">
        <v>1300</v>
      </c>
      <c r="E42" s="13">
        <v>1300</v>
      </c>
      <c r="F42" s="13">
        <v>1324</v>
      </c>
      <c r="G42" s="13">
        <f t="shared" si="5"/>
        <v>1308</v>
      </c>
      <c r="H42" s="13">
        <v>24</v>
      </c>
      <c r="I42" s="12">
        <v>19</v>
      </c>
      <c r="J42" s="14">
        <f t="shared" si="6"/>
        <v>79.16666666666667</v>
      </c>
      <c r="K42" s="15">
        <v>38</v>
      </c>
      <c r="L42" s="16">
        <v>14</v>
      </c>
      <c r="M42" s="11">
        <v>40</v>
      </c>
      <c r="N42" s="17">
        <v>41</v>
      </c>
      <c r="O42" s="13">
        <v>41</v>
      </c>
      <c r="P42" s="18">
        <f t="shared" si="7"/>
        <v>174</v>
      </c>
      <c r="Q42" s="19"/>
      <c r="R42" s="13"/>
      <c r="S42" s="13"/>
      <c r="T42" s="13"/>
      <c r="U42" s="13"/>
      <c r="V42" s="20">
        <f t="shared" si="8"/>
        <v>0</v>
      </c>
      <c r="W42" s="13">
        <f t="shared" si="9"/>
        <v>8</v>
      </c>
      <c r="X42" t="s">
        <v>15</v>
      </c>
      <c r="Y42" s="7">
        <v>39171</v>
      </c>
    </row>
    <row r="43" spans="1:25" ht="15.75">
      <c r="A43" s="2">
        <v>41</v>
      </c>
      <c r="B43" s="3" t="s">
        <v>68</v>
      </c>
      <c r="C43" s="3" t="s">
        <v>61</v>
      </c>
      <c r="D43" s="13">
        <v>1317</v>
      </c>
      <c r="E43" s="13">
        <v>1300</v>
      </c>
      <c r="F43" s="13">
        <v>1317</v>
      </c>
      <c r="G43" s="13">
        <f t="shared" si="5"/>
        <v>1311.3333333333333</v>
      </c>
      <c r="H43" s="13">
        <v>38</v>
      </c>
      <c r="I43" s="12">
        <v>27</v>
      </c>
      <c r="J43" s="14">
        <f t="shared" si="6"/>
        <v>71.05263157894737</v>
      </c>
      <c r="K43" s="15">
        <v>37</v>
      </c>
      <c r="L43" s="16">
        <v>25</v>
      </c>
      <c r="M43" s="11">
        <v>37</v>
      </c>
      <c r="N43" s="17">
        <v>39</v>
      </c>
      <c r="O43" s="13">
        <v>39</v>
      </c>
      <c r="P43" s="18">
        <f t="shared" si="7"/>
        <v>177</v>
      </c>
      <c r="Q43" s="19"/>
      <c r="R43" s="13"/>
      <c r="S43" s="13"/>
      <c r="T43" s="13"/>
      <c r="U43" s="13"/>
      <c r="V43" s="20">
        <f t="shared" si="8"/>
        <v>0</v>
      </c>
      <c r="W43" s="13">
        <f t="shared" si="9"/>
        <v>5</v>
      </c>
      <c r="X43" t="s">
        <v>12</v>
      </c>
      <c r="Y43" s="7">
        <v>40472</v>
      </c>
    </row>
    <row r="44" spans="1:25" ht="15.75">
      <c r="A44" s="2">
        <v>42</v>
      </c>
      <c r="B44" s="3" t="s">
        <v>99</v>
      </c>
      <c r="C44" s="3" t="s">
        <v>100</v>
      </c>
      <c r="D44" s="13">
        <v>1350</v>
      </c>
      <c r="E44" s="13">
        <v>1350</v>
      </c>
      <c r="F44" s="13">
        <v>1350</v>
      </c>
      <c r="G44" s="13">
        <f t="shared" si="5"/>
        <v>1350</v>
      </c>
      <c r="H44" s="13">
        <v>3</v>
      </c>
      <c r="I44" s="12">
        <v>0</v>
      </c>
      <c r="J44" s="14">
        <f t="shared" si="6"/>
        <v>0</v>
      </c>
      <c r="K44" s="15">
        <v>25</v>
      </c>
      <c r="L44" s="16">
        <v>45</v>
      </c>
      <c r="M44" s="11">
        <v>45</v>
      </c>
      <c r="N44" s="17">
        <v>34</v>
      </c>
      <c r="O44" s="13">
        <v>34</v>
      </c>
      <c r="P44" s="18">
        <f t="shared" si="7"/>
        <v>183</v>
      </c>
      <c r="Q44" s="19"/>
      <c r="R44" s="13"/>
      <c r="S44" s="13"/>
      <c r="T44" s="13">
        <v>2</v>
      </c>
      <c r="U44" s="13">
        <v>5</v>
      </c>
      <c r="V44" s="20">
        <f t="shared" si="8"/>
        <v>2.5</v>
      </c>
      <c r="W44" s="13">
        <f t="shared" si="9"/>
        <v>12</v>
      </c>
      <c r="X44" t="s">
        <v>15</v>
      </c>
      <c r="Y44" s="7">
        <v>37883</v>
      </c>
    </row>
    <row r="45" spans="1:25" ht="15.75">
      <c r="A45" s="2">
        <v>43</v>
      </c>
      <c r="B45" s="3" t="s">
        <v>21</v>
      </c>
      <c r="C45" s="3" t="s">
        <v>39</v>
      </c>
      <c r="D45" s="13">
        <v>1437</v>
      </c>
      <c r="E45" s="13">
        <v>1437</v>
      </c>
      <c r="F45" s="13">
        <v>1437</v>
      </c>
      <c r="G45" s="13">
        <f t="shared" si="5"/>
        <v>1437</v>
      </c>
      <c r="H45" s="13">
        <v>0</v>
      </c>
      <c r="I45" s="12">
        <v>0</v>
      </c>
      <c r="J45" s="14">
        <f t="shared" si="6"/>
        <v>0</v>
      </c>
      <c r="K45" s="15">
        <v>9</v>
      </c>
      <c r="L45" s="16">
        <v>43</v>
      </c>
      <c r="M45" s="11">
        <v>44</v>
      </c>
      <c r="N45" s="17">
        <v>45</v>
      </c>
      <c r="O45" s="13">
        <v>45</v>
      </c>
      <c r="P45" s="18">
        <f t="shared" si="7"/>
        <v>186</v>
      </c>
      <c r="Q45" s="19"/>
      <c r="R45" s="13"/>
      <c r="S45" s="13"/>
      <c r="T45" s="13"/>
      <c r="U45" s="13"/>
      <c r="V45" s="20">
        <f t="shared" si="8"/>
        <v>0</v>
      </c>
      <c r="W45" s="13">
        <f t="shared" si="9"/>
        <v>17</v>
      </c>
      <c r="X45" t="s">
        <v>15</v>
      </c>
      <c r="Y45" s="7">
        <v>36137</v>
      </c>
    </row>
    <row r="46" spans="1:25" ht="15.75">
      <c r="A46" s="2">
        <v>44</v>
      </c>
      <c r="B46" s="3" t="s">
        <v>60</v>
      </c>
      <c r="C46" s="3" t="s">
        <v>61</v>
      </c>
      <c r="D46" s="13">
        <v>1308</v>
      </c>
      <c r="E46" s="13">
        <v>1299.75</v>
      </c>
      <c r="F46" s="13">
        <v>1308</v>
      </c>
      <c r="G46" s="13">
        <f t="shared" si="5"/>
        <v>1305.25</v>
      </c>
      <c r="H46" s="13">
        <v>23</v>
      </c>
      <c r="I46" s="12">
        <v>15</v>
      </c>
      <c r="J46" s="14">
        <f t="shared" si="6"/>
        <v>65.21739130434783</v>
      </c>
      <c r="K46" s="15">
        <v>39</v>
      </c>
      <c r="L46" s="16">
        <v>31</v>
      </c>
      <c r="M46" s="11">
        <v>42</v>
      </c>
      <c r="N46" s="17">
        <v>43</v>
      </c>
      <c r="O46" s="13">
        <v>43</v>
      </c>
      <c r="P46" s="18">
        <f t="shared" si="7"/>
        <v>198</v>
      </c>
      <c r="Q46" s="19"/>
      <c r="R46" s="13"/>
      <c r="S46" s="13"/>
      <c r="T46" s="13"/>
      <c r="U46" s="13"/>
      <c r="V46" s="20">
        <f t="shared" si="8"/>
        <v>0</v>
      </c>
      <c r="W46" s="13">
        <f t="shared" si="9"/>
        <v>6</v>
      </c>
      <c r="X46" t="s">
        <v>15</v>
      </c>
      <c r="Y46" s="7">
        <v>40062</v>
      </c>
    </row>
    <row r="47" spans="1:25" ht="15.75">
      <c r="A47" s="2">
        <v>45</v>
      </c>
      <c r="B47" s="3" t="s">
        <v>30</v>
      </c>
      <c r="C47" s="3" t="s">
        <v>65</v>
      </c>
      <c r="D47" s="13">
        <v>1357</v>
      </c>
      <c r="E47" s="13">
        <v>1350</v>
      </c>
      <c r="F47" s="13">
        <v>1349</v>
      </c>
      <c r="G47" s="13">
        <f t="shared" si="5"/>
        <v>1352</v>
      </c>
      <c r="H47" s="13">
        <v>23</v>
      </c>
      <c r="I47" s="12">
        <v>11</v>
      </c>
      <c r="J47" s="14">
        <f t="shared" si="6"/>
        <v>0</v>
      </c>
      <c r="K47" s="15">
        <v>23</v>
      </c>
      <c r="L47" s="16">
        <v>44</v>
      </c>
      <c r="M47" s="11">
        <v>43</v>
      </c>
      <c r="N47" s="17">
        <v>44</v>
      </c>
      <c r="O47" s="13">
        <v>44</v>
      </c>
      <c r="P47" s="18">
        <f t="shared" si="7"/>
        <v>198</v>
      </c>
      <c r="Q47" s="19"/>
      <c r="R47" s="13"/>
      <c r="S47" s="13"/>
      <c r="T47" s="13"/>
      <c r="U47" s="13"/>
      <c r="V47" s="20">
        <f t="shared" si="8"/>
        <v>0</v>
      </c>
      <c r="W47" s="13">
        <f t="shared" si="9"/>
        <v>13</v>
      </c>
      <c r="X47" t="s">
        <v>15</v>
      </c>
      <c r="Y47" s="7">
        <v>37310</v>
      </c>
    </row>
    <row r="48" spans="1:25" ht="15.75">
      <c r="A48" s="2">
        <v>46</v>
      </c>
      <c r="B48" s="3" t="s">
        <v>66</v>
      </c>
      <c r="C48" s="3" t="s">
        <v>67</v>
      </c>
      <c r="D48" s="13">
        <v>1300</v>
      </c>
      <c r="E48" s="13">
        <v>1300</v>
      </c>
      <c r="F48" s="13">
        <v>1300</v>
      </c>
      <c r="G48" s="13">
        <f t="shared" si="5"/>
        <v>1300</v>
      </c>
      <c r="H48" s="13">
        <v>0</v>
      </c>
      <c r="I48" s="12">
        <v>0</v>
      </c>
      <c r="J48" s="14">
        <f t="shared" si="6"/>
        <v>0</v>
      </c>
      <c r="K48" s="15">
        <v>40</v>
      </c>
      <c r="L48" s="16">
        <v>46</v>
      </c>
      <c r="M48" s="11">
        <v>46</v>
      </c>
      <c r="N48" s="17">
        <v>46</v>
      </c>
      <c r="O48" s="13">
        <v>46</v>
      </c>
      <c r="P48" s="18">
        <f t="shared" si="7"/>
        <v>224</v>
      </c>
      <c r="Q48" s="19"/>
      <c r="R48" s="13"/>
      <c r="S48" s="13"/>
      <c r="T48" s="13"/>
      <c r="U48" s="13"/>
      <c r="V48" s="20">
        <f t="shared" si="8"/>
        <v>0</v>
      </c>
      <c r="W48" s="13">
        <f t="shared" si="9"/>
        <v>17</v>
      </c>
      <c r="X48" t="s">
        <v>15</v>
      </c>
      <c r="Y48" s="7">
        <v>36137</v>
      </c>
    </row>
    <row r="49" spans="1:25" ht="15.75">
      <c r="A49" s="2">
        <v>47</v>
      </c>
      <c r="B49" s="3" t="s">
        <v>22</v>
      </c>
      <c r="C49" s="3" t="s">
        <v>82</v>
      </c>
      <c r="D49" s="13">
        <v>1300</v>
      </c>
      <c r="E49" s="13">
        <v>1300</v>
      </c>
      <c r="F49" s="13">
        <v>1300</v>
      </c>
      <c r="G49" s="13">
        <f t="shared" si="5"/>
        <v>1300</v>
      </c>
      <c r="H49" s="13">
        <v>0</v>
      </c>
      <c r="I49" s="12">
        <v>0</v>
      </c>
      <c r="J49" s="14">
        <f t="shared" si="6"/>
        <v>0</v>
      </c>
      <c r="K49" s="15">
        <v>41</v>
      </c>
      <c r="L49" s="16">
        <v>47</v>
      </c>
      <c r="M49" s="11">
        <v>47</v>
      </c>
      <c r="N49" s="17">
        <v>47</v>
      </c>
      <c r="O49" s="13">
        <v>47</v>
      </c>
      <c r="P49" s="18">
        <f t="shared" si="7"/>
        <v>229</v>
      </c>
      <c r="Q49" s="19"/>
      <c r="R49" s="13"/>
      <c r="S49" s="13"/>
      <c r="T49" s="13"/>
      <c r="U49" s="13"/>
      <c r="V49" s="20">
        <f t="shared" si="8"/>
        <v>0</v>
      </c>
      <c r="W49" s="13">
        <f t="shared" si="9"/>
        <v>12</v>
      </c>
      <c r="X49" t="s">
        <v>80</v>
      </c>
      <c r="Y49" s="7">
        <v>37963</v>
      </c>
    </row>
    <row r="50" spans="1:25" ht="15.75">
      <c r="A50" s="2">
        <v>48</v>
      </c>
      <c r="B50" s="3" t="s">
        <v>83</v>
      </c>
      <c r="C50" s="3" t="s">
        <v>84</v>
      </c>
      <c r="D50" s="13">
        <v>1300</v>
      </c>
      <c r="E50" s="13">
        <v>1300</v>
      </c>
      <c r="F50" s="13">
        <v>1300</v>
      </c>
      <c r="G50" s="13">
        <f t="shared" si="5"/>
        <v>1300</v>
      </c>
      <c r="H50" s="13">
        <v>0</v>
      </c>
      <c r="I50" s="12">
        <v>0</v>
      </c>
      <c r="J50" s="14">
        <f t="shared" si="6"/>
        <v>0</v>
      </c>
      <c r="K50" s="15">
        <v>42</v>
      </c>
      <c r="L50" s="16">
        <v>48</v>
      </c>
      <c r="M50" s="11">
        <v>48</v>
      </c>
      <c r="N50" s="17">
        <v>48</v>
      </c>
      <c r="O50" s="13">
        <v>48</v>
      </c>
      <c r="P50" s="18">
        <f t="shared" si="7"/>
        <v>234</v>
      </c>
      <c r="Q50" s="19"/>
      <c r="R50" s="13"/>
      <c r="S50" s="13"/>
      <c r="T50" s="13"/>
      <c r="U50" s="13"/>
      <c r="V50" s="20">
        <f t="shared" si="8"/>
        <v>0</v>
      </c>
      <c r="W50" s="13">
        <f t="shared" si="9"/>
        <v>9</v>
      </c>
      <c r="X50" t="s">
        <v>15</v>
      </c>
      <c r="Y50" s="7">
        <v>38787</v>
      </c>
    </row>
    <row r="51" spans="1:25" ht="15.75">
      <c r="A51" s="2">
        <v>49</v>
      </c>
      <c r="B51" s="3" t="s">
        <v>107</v>
      </c>
      <c r="C51" s="3" t="s">
        <v>108</v>
      </c>
      <c r="D51" s="13">
        <v>1300</v>
      </c>
      <c r="E51" s="13">
        <v>1300</v>
      </c>
      <c r="F51" s="13">
        <v>1300</v>
      </c>
      <c r="G51" s="13">
        <f t="shared" si="5"/>
        <v>1300</v>
      </c>
      <c r="H51" s="13">
        <v>0</v>
      </c>
      <c r="I51" s="12">
        <v>0</v>
      </c>
      <c r="J51" s="14">
        <f t="shared" si="6"/>
        <v>0</v>
      </c>
      <c r="K51" s="15">
        <v>44</v>
      </c>
      <c r="L51" s="16">
        <v>49</v>
      </c>
      <c r="M51" s="11">
        <v>49</v>
      </c>
      <c r="N51" s="17">
        <v>49</v>
      </c>
      <c r="O51" s="13">
        <v>49</v>
      </c>
      <c r="P51" s="18">
        <f t="shared" si="7"/>
        <v>240</v>
      </c>
      <c r="Q51" s="19"/>
      <c r="R51" s="13"/>
      <c r="S51" s="13"/>
      <c r="T51" s="13"/>
      <c r="U51" s="13"/>
      <c r="V51" s="20">
        <f t="shared" si="8"/>
        <v>0</v>
      </c>
      <c r="W51" s="13">
        <f t="shared" si="9"/>
        <v>11</v>
      </c>
      <c r="X51" t="s">
        <v>12</v>
      </c>
      <c r="Y51" s="7">
        <v>38155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C1">
      <selection activeCell="A1" sqref="A1:X1"/>
    </sheetView>
  </sheetViews>
  <sheetFormatPr defaultColWidth="9.140625" defaultRowHeight="15"/>
  <cols>
    <col min="1" max="1" width="4.421875" style="0" bestFit="1" customWidth="1"/>
    <col min="2" max="2" width="11.28125" style="0" bestFit="1" customWidth="1"/>
    <col min="3" max="3" width="15.57421875" style="0" bestFit="1" customWidth="1"/>
    <col min="4" max="7" width="7.00390625" style="0" bestFit="1" customWidth="1"/>
    <col min="8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7.140625" style="0" bestFit="1" customWidth="1"/>
    <col min="23" max="23" width="4.140625" style="0" bestFit="1" customWidth="1"/>
    <col min="24" max="24" width="5.140625" style="0" bestFit="1" customWidth="1"/>
    <col min="25" max="25" width="0" style="0" hidden="1" customWidth="1"/>
  </cols>
  <sheetData>
    <row r="1" spans="1:21" ht="65.25" customHeight="1">
      <c r="A1" s="21" t="s">
        <v>102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72</v>
      </c>
      <c r="C3" s="3" t="s">
        <v>86</v>
      </c>
      <c r="D3" s="13">
        <v>1455.5</v>
      </c>
      <c r="E3" s="13">
        <v>1354.5</v>
      </c>
      <c r="F3" s="13">
        <v>1451.5</v>
      </c>
      <c r="G3" s="13">
        <f aca="true" t="shared" si="0" ref="G3:G43">(D3+E3+F3)/3</f>
        <v>1420.5</v>
      </c>
      <c r="H3" s="13">
        <v>405</v>
      </c>
      <c r="I3" s="12">
        <v>354</v>
      </c>
      <c r="J3" s="14">
        <f aca="true" t="shared" si="1" ref="J3:J43">IF(I3&lt;15,0,I3/(H3/100))</f>
        <v>87.4074074074074</v>
      </c>
      <c r="K3" s="15">
        <v>10</v>
      </c>
      <c r="L3" s="16">
        <v>4</v>
      </c>
      <c r="M3" s="11">
        <v>2</v>
      </c>
      <c r="N3" s="17">
        <v>3</v>
      </c>
      <c r="O3" s="13">
        <v>1</v>
      </c>
      <c r="P3" s="18">
        <f aca="true" t="shared" si="2" ref="P3:P43">K3+L3+M3+N3+O3</f>
        <v>20</v>
      </c>
      <c r="Q3" s="19">
        <v>116</v>
      </c>
      <c r="R3" s="13">
        <v>204</v>
      </c>
      <c r="S3" s="13">
        <v>277</v>
      </c>
      <c r="T3" s="13">
        <v>405</v>
      </c>
      <c r="U3" s="13">
        <v>336.5</v>
      </c>
      <c r="V3" s="20">
        <f aca="true" t="shared" si="3" ref="V3:V43">IF(U3=0,0,U3/T3)</f>
        <v>0.8308641975308642</v>
      </c>
      <c r="W3" s="13">
        <f aca="true" t="shared" si="4" ref="W3:W43">2015-YEAR(Y3)</f>
        <v>9</v>
      </c>
      <c r="X3" t="s">
        <v>12</v>
      </c>
      <c r="Y3" s="7">
        <v>38794</v>
      </c>
    </row>
    <row r="4" spans="1:25" ht="15.75">
      <c r="A4" s="2">
        <v>2</v>
      </c>
      <c r="B4" s="3" t="s">
        <v>73</v>
      </c>
      <c r="C4" s="3" t="s">
        <v>87</v>
      </c>
      <c r="D4" s="13">
        <v>1590</v>
      </c>
      <c r="E4" s="13">
        <v>1300</v>
      </c>
      <c r="F4" s="13">
        <v>1412.5</v>
      </c>
      <c r="G4" s="13">
        <f t="shared" si="0"/>
        <v>1434.1666666666667</v>
      </c>
      <c r="H4" s="13">
        <v>396</v>
      </c>
      <c r="I4" s="12">
        <v>332</v>
      </c>
      <c r="J4" s="14">
        <f t="shared" si="1"/>
        <v>83.83838383838383</v>
      </c>
      <c r="K4" s="15">
        <v>8</v>
      </c>
      <c r="L4" s="16">
        <v>7</v>
      </c>
      <c r="M4" s="11">
        <v>3</v>
      </c>
      <c r="N4" s="17">
        <v>4</v>
      </c>
      <c r="O4" s="13">
        <v>2</v>
      </c>
      <c r="P4" s="18">
        <f t="shared" si="2"/>
        <v>24</v>
      </c>
      <c r="Q4" s="19">
        <v>201</v>
      </c>
      <c r="R4" s="13">
        <v>277</v>
      </c>
      <c r="S4" s="13">
        <v>342</v>
      </c>
      <c r="T4" s="13">
        <v>396</v>
      </c>
      <c r="U4" s="13">
        <v>300</v>
      </c>
      <c r="V4" s="20">
        <f t="shared" si="3"/>
        <v>0.7575757575757576</v>
      </c>
      <c r="W4" s="13">
        <f t="shared" si="4"/>
        <v>12</v>
      </c>
      <c r="X4" t="s">
        <v>48</v>
      </c>
      <c r="Y4" s="7">
        <v>37642</v>
      </c>
    </row>
    <row r="5" spans="1:25" ht="15.75">
      <c r="A5" s="2">
        <v>3</v>
      </c>
      <c r="B5" s="3" t="s">
        <v>28</v>
      </c>
      <c r="C5" s="3" t="s">
        <v>29</v>
      </c>
      <c r="D5" s="13">
        <v>1310</v>
      </c>
      <c r="E5" s="13">
        <v>1300</v>
      </c>
      <c r="F5" s="13">
        <v>1607</v>
      </c>
      <c r="G5" s="13">
        <f t="shared" si="0"/>
        <v>1405.6666666666667</v>
      </c>
      <c r="H5" s="13">
        <v>252</v>
      </c>
      <c r="I5" s="12">
        <v>221</v>
      </c>
      <c r="J5" s="14">
        <f t="shared" si="1"/>
        <v>87.6984126984127</v>
      </c>
      <c r="K5" s="15">
        <v>11</v>
      </c>
      <c r="L5" s="16">
        <v>3</v>
      </c>
      <c r="M5" s="11">
        <v>7</v>
      </c>
      <c r="N5" s="17">
        <v>2</v>
      </c>
      <c r="O5" s="13">
        <v>7</v>
      </c>
      <c r="P5" s="18">
        <f t="shared" si="2"/>
        <v>30</v>
      </c>
      <c r="Q5" s="19">
        <v>46</v>
      </c>
      <c r="R5" s="13">
        <v>114</v>
      </c>
      <c r="S5" s="13">
        <v>114</v>
      </c>
      <c r="T5" s="13">
        <v>203</v>
      </c>
      <c r="U5" s="13">
        <v>470.5</v>
      </c>
      <c r="V5" s="20">
        <f t="shared" si="3"/>
        <v>2.3177339901477834</v>
      </c>
      <c r="W5" s="13">
        <f t="shared" si="4"/>
        <v>8</v>
      </c>
      <c r="X5" t="s">
        <v>15</v>
      </c>
      <c r="Y5" s="7">
        <v>39171</v>
      </c>
    </row>
    <row r="6" spans="1:25" ht="15.75">
      <c r="A6" s="2">
        <v>4</v>
      </c>
      <c r="B6" s="3" t="s">
        <v>21</v>
      </c>
      <c r="C6" s="3" t="s">
        <v>77</v>
      </c>
      <c r="D6" s="13">
        <v>1573</v>
      </c>
      <c r="E6" s="13">
        <v>1572</v>
      </c>
      <c r="F6" s="13">
        <v>1571</v>
      </c>
      <c r="G6" s="13">
        <f t="shared" si="0"/>
        <v>1572</v>
      </c>
      <c r="H6" s="13">
        <v>193</v>
      </c>
      <c r="I6" s="12">
        <v>161</v>
      </c>
      <c r="J6" s="14">
        <f t="shared" si="1"/>
        <v>83.41968911917098</v>
      </c>
      <c r="K6" s="15">
        <v>5</v>
      </c>
      <c r="L6" s="16">
        <v>8</v>
      </c>
      <c r="M6" s="11">
        <v>11</v>
      </c>
      <c r="N6" s="17">
        <v>7</v>
      </c>
      <c r="O6" s="13">
        <v>11</v>
      </c>
      <c r="P6" s="18">
        <f t="shared" si="2"/>
        <v>42</v>
      </c>
      <c r="Q6" s="19">
        <v>50</v>
      </c>
      <c r="R6" s="13">
        <v>72</v>
      </c>
      <c r="S6" s="13">
        <v>141</v>
      </c>
      <c r="T6" s="13">
        <v>193</v>
      </c>
      <c r="U6" s="13">
        <v>244.5</v>
      </c>
      <c r="V6" s="20">
        <f t="shared" si="3"/>
        <v>1.266839378238342</v>
      </c>
      <c r="W6" s="13">
        <f t="shared" si="4"/>
        <v>16</v>
      </c>
      <c r="X6" t="s">
        <v>16</v>
      </c>
      <c r="Y6" s="7">
        <v>36320</v>
      </c>
    </row>
    <row r="7" spans="1:25" ht="15.75">
      <c r="A7" s="2">
        <v>5</v>
      </c>
      <c r="B7" s="3" t="s">
        <v>23</v>
      </c>
      <c r="C7" s="3" t="s">
        <v>61</v>
      </c>
      <c r="D7" s="13">
        <v>1372</v>
      </c>
      <c r="E7" s="13">
        <v>1370</v>
      </c>
      <c r="F7" s="13">
        <v>1538</v>
      </c>
      <c r="G7" s="13">
        <f t="shared" si="0"/>
        <v>1426.6666666666667</v>
      </c>
      <c r="H7" s="13">
        <v>346</v>
      </c>
      <c r="I7" s="12">
        <v>229</v>
      </c>
      <c r="J7" s="14">
        <f t="shared" si="1"/>
        <v>66.18497109826589</v>
      </c>
      <c r="K7" s="15">
        <v>9</v>
      </c>
      <c r="L7" s="16">
        <v>24</v>
      </c>
      <c r="M7" s="11">
        <v>6</v>
      </c>
      <c r="N7" s="17">
        <v>1</v>
      </c>
      <c r="O7" s="13">
        <v>3</v>
      </c>
      <c r="P7" s="18">
        <f t="shared" si="2"/>
        <v>43</v>
      </c>
      <c r="Q7" s="19">
        <v>52</v>
      </c>
      <c r="R7" s="13">
        <v>199</v>
      </c>
      <c r="S7" s="13">
        <v>346</v>
      </c>
      <c r="T7" s="13">
        <v>346</v>
      </c>
      <c r="U7" s="13">
        <v>611</v>
      </c>
      <c r="V7" s="20">
        <f t="shared" si="3"/>
        <v>1.7658959537572254</v>
      </c>
      <c r="W7" s="13">
        <f t="shared" si="4"/>
        <v>9</v>
      </c>
      <c r="X7" t="s">
        <v>15</v>
      </c>
      <c r="Y7" s="7">
        <v>38787</v>
      </c>
    </row>
    <row r="8" spans="1:25" ht="15.75">
      <c r="A8" s="2">
        <v>6</v>
      </c>
      <c r="B8" s="3" t="s">
        <v>22</v>
      </c>
      <c r="C8" s="3" t="s">
        <v>18</v>
      </c>
      <c r="D8" s="13">
        <v>1304</v>
      </c>
      <c r="E8" s="13">
        <v>1301</v>
      </c>
      <c r="F8" s="13">
        <v>1502.25</v>
      </c>
      <c r="G8" s="13">
        <f t="shared" si="0"/>
        <v>1369.0833333333333</v>
      </c>
      <c r="H8" s="13">
        <v>278</v>
      </c>
      <c r="I8" s="12">
        <v>215</v>
      </c>
      <c r="J8" s="14">
        <f t="shared" si="1"/>
        <v>77.33812949640289</v>
      </c>
      <c r="K8" s="15">
        <v>14</v>
      </c>
      <c r="L8" s="16">
        <v>14</v>
      </c>
      <c r="M8" s="11">
        <v>8</v>
      </c>
      <c r="N8" s="17">
        <v>11</v>
      </c>
      <c r="O8" s="13">
        <v>6</v>
      </c>
      <c r="P8" s="18">
        <f t="shared" si="2"/>
        <v>53</v>
      </c>
      <c r="Q8" s="19">
        <v>16</v>
      </c>
      <c r="R8" s="13">
        <v>52</v>
      </c>
      <c r="S8" s="13">
        <v>77</v>
      </c>
      <c r="T8" s="13">
        <v>241</v>
      </c>
      <c r="U8" s="13">
        <v>174.5</v>
      </c>
      <c r="V8" s="20">
        <f t="shared" si="3"/>
        <v>0.7240663900414938</v>
      </c>
      <c r="W8" s="13">
        <f t="shared" si="4"/>
        <v>13</v>
      </c>
      <c r="X8" t="s">
        <v>16</v>
      </c>
      <c r="Y8" s="7">
        <v>37505</v>
      </c>
    </row>
    <row r="9" spans="1:25" ht="15.75">
      <c r="A9" s="2">
        <v>7</v>
      </c>
      <c r="B9" s="3" t="s">
        <v>101</v>
      </c>
      <c r="C9" s="3" t="s">
        <v>61</v>
      </c>
      <c r="D9" s="13">
        <v>1612.5</v>
      </c>
      <c r="E9" s="13">
        <v>1300</v>
      </c>
      <c r="F9" s="13">
        <v>1300</v>
      </c>
      <c r="G9" s="13">
        <f t="shared" si="0"/>
        <v>1404.1666666666667</v>
      </c>
      <c r="H9" s="13">
        <v>406</v>
      </c>
      <c r="I9" s="12">
        <v>298</v>
      </c>
      <c r="J9" s="14">
        <f t="shared" si="1"/>
        <v>73.39901477832512</v>
      </c>
      <c r="K9" s="15">
        <v>12</v>
      </c>
      <c r="L9" s="16">
        <v>17</v>
      </c>
      <c r="M9" s="11">
        <v>4</v>
      </c>
      <c r="N9" s="17">
        <v>9</v>
      </c>
      <c r="O9" s="13">
        <v>13</v>
      </c>
      <c r="P9" s="18">
        <f t="shared" si="2"/>
        <v>55</v>
      </c>
      <c r="Q9" s="19">
        <v>2</v>
      </c>
      <c r="R9" s="13">
        <v>2</v>
      </c>
      <c r="S9" s="13">
        <v>36</v>
      </c>
      <c r="T9" s="13">
        <v>182</v>
      </c>
      <c r="U9" s="13">
        <v>217</v>
      </c>
      <c r="V9" s="20">
        <f t="shared" si="3"/>
        <v>1.1923076923076923</v>
      </c>
      <c r="W9" s="13">
        <f t="shared" si="4"/>
        <v>9</v>
      </c>
      <c r="X9" t="s">
        <v>15</v>
      </c>
      <c r="Y9" s="7">
        <v>38787</v>
      </c>
    </row>
    <row r="10" spans="1:25" ht="15.75">
      <c r="A10" s="2">
        <v>8</v>
      </c>
      <c r="B10" s="3" t="s">
        <v>22</v>
      </c>
      <c r="C10" s="3" t="s">
        <v>27</v>
      </c>
      <c r="D10" s="13">
        <v>1303</v>
      </c>
      <c r="E10" s="13">
        <v>1300</v>
      </c>
      <c r="F10" s="13">
        <v>1459.75</v>
      </c>
      <c r="G10" s="13">
        <f t="shared" si="0"/>
        <v>1354.25</v>
      </c>
      <c r="H10" s="13">
        <v>274</v>
      </c>
      <c r="I10" s="12">
        <v>199</v>
      </c>
      <c r="J10" s="14">
        <f t="shared" si="1"/>
        <v>72.62773722627736</v>
      </c>
      <c r="K10" s="15">
        <v>16</v>
      </c>
      <c r="L10" s="16">
        <v>20</v>
      </c>
      <c r="M10" s="11">
        <v>9</v>
      </c>
      <c r="N10" s="17">
        <v>12</v>
      </c>
      <c r="O10" s="13">
        <v>4</v>
      </c>
      <c r="P10" s="18">
        <f t="shared" si="2"/>
        <v>61</v>
      </c>
      <c r="Q10" s="19">
        <v>50</v>
      </c>
      <c r="R10" s="13">
        <v>88</v>
      </c>
      <c r="S10" s="13">
        <v>107</v>
      </c>
      <c r="T10" s="13">
        <v>274</v>
      </c>
      <c r="U10" s="13">
        <v>168</v>
      </c>
      <c r="V10" s="20">
        <f t="shared" si="3"/>
        <v>0.6131386861313869</v>
      </c>
      <c r="W10" s="13">
        <f t="shared" si="4"/>
        <v>13</v>
      </c>
      <c r="X10" t="s">
        <v>16</v>
      </c>
      <c r="Y10" s="7">
        <v>37442</v>
      </c>
    </row>
    <row r="11" spans="1:25" ht="15.75">
      <c r="A11" s="2">
        <v>9</v>
      </c>
      <c r="B11" s="3" t="s">
        <v>13</v>
      </c>
      <c r="C11" s="3" t="s">
        <v>46</v>
      </c>
      <c r="D11" s="13">
        <v>1303</v>
      </c>
      <c r="E11" s="13">
        <v>1299.75</v>
      </c>
      <c r="F11" s="13">
        <v>1453.5</v>
      </c>
      <c r="G11" s="13">
        <f t="shared" si="0"/>
        <v>1352.0833333333333</v>
      </c>
      <c r="H11" s="13">
        <v>181</v>
      </c>
      <c r="I11" s="12">
        <v>149</v>
      </c>
      <c r="J11" s="14">
        <f t="shared" si="1"/>
        <v>82.32044198895028</v>
      </c>
      <c r="K11" s="15">
        <v>18</v>
      </c>
      <c r="L11" s="16">
        <v>10</v>
      </c>
      <c r="M11" s="11">
        <v>15</v>
      </c>
      <c r="N11" s="17">
        <v>6</v>
      </c>
      <c r="O11" s="13">
        <v>14</v>
      </c>
      <c r="P11" s="18">
        <f t="shared" si="2"/>
        <v>63</v>
      </c>
      <c r="Q11" s="19">
        <v>37</v>
      </c>
      <c r="R11" s="13">
        <v>60</v>
      </c>
      <c r="S11" s="13">
        <v>135</v>
      </c>
      <c r="T11" s="13">
        <v>156</v>
      </c>
      <c r="U11" s="13">
        <v>257</v>
      </c>
      <c r="V11" s="20">
        <f t="shared" si="3"/>
        <v>1.6474358974358974</v>
      </c>
      <c r="W11" s="13">
        <f t="shared" si="4"/>
        <v>6</v>
      </c>
      <c r="X11" t="s">
        <v>16</v>
      </c>
      <c r="Y11" s="7">
        <v>39872</v>
      </c>
    </row>
    <row r="12" spans="1:25" ht="15.75">
      <c r="A12" s="2">
        <v>10</v>
      </c>
      <c r="B12" s="3" t="s">
        <v>17</v>
      </c>
      <c r="C12" s="3" t="s">
        <v>46</v>
      </c>
      <c r="D12" s="13">
        <v>1309</v>
      </c>
      <c r="E12" s="13">
        <v>1300</v>
      </c>
      <c r="F12" s="13">
        <v>1450.5</v>
      </c>
      <c r="G12" s="13">
        <f t="shared" si="0"/>
        <v>1353.1666666666667</v>
      </c>
      <c r="H12" s="13">
        <v>174</v>
      </c>
      <c r="I12" s="12">
        <v>150</v>
      </c>
      <c r="J12" s="14">
        <f t="shared" si="1"/>
        <v>86.20689655172414</v>
      </c>
      <c r="K12" s="15">
        <v>17</v>
      </c>
      <c r="L12" s="16">
        <v>5</v>
      </c>
      <c r="M12" s="11">
        <v>12</v>
      </c>
      <c r="N12" s="17">
        <v>13</v>
      </c>
      <c r="O12" s="13">
        <v>16</v>
      </c>
      <c r="P12" s="18">
        <f t="shared" si="2"/>
        <v>63</v>
      </c>
      <c r="Q12" s="19">
        <v>35</v>
      </c>
      <c r="R12" s="13">
        <v>51</v>
      </c>
      <c r="S12" s="13">
        <v>72</v>
      </c>
      <c r="T12" s="13">
        <v>135</v>
      </c>
      <c r="U12" s="13">
        <v>161.5</v>
      </c>
      <c r="V12" s="20">
        <f t="shared" si="3"/>
        <v>1.1962962962962962</v>
      </c>
      <c r="W12" s="13">
        <f t="shared" si="4"/>
        <v>10</v>
      </c>
      <c r="X12" t="s">
        <v>16</v>
      </c>
      <c r="Y12" s="7">
        <v>38601</v>
      </c>
    </row>
    <row r="13" spans="1:25" ht="15.75">
      <c r="A13" s="2">
        <v>11</v>
      </c>
      <c r="B13" s="3" t="s">
        <v>38</v>
      </c>
      <c r="C13" s="3" t="s">
        <v>42</v>
      </c>
      <c r="D13" s="13">
        <v>1299</v>
      </c>
      <c r="E13" s="13">
        <v>1300</v>
      </c>
      <c r="F13" s="13">
        <v>1465.5</v>
      </c>
      <c r="G13" s="13">
        <f t="shared" si="0"/>
        <v>1354.8333333333333</v>
      </c>
      <c r="H13" s="13">
        <v>187</v>
      </c>
      <c r="I13" s="12">
        <v>150</v>
      </c>
      <c r="J13" s="14">
        <f t="shared" si="1"/>
        <v>80.2139037433155</v>
      </c>
      <c r="K13" s="15">
        <v>15</v>
      </c>
      <c r="L13" s="16">
        <v>12</v>
      </c>
      <c r="M13" s="11">
        <v>13</v>
      </c>
      <c r="N13" s="17">
        <v>19</v>
      </c>
      <c r="O13" s="13">
        <v>12</v>
      </c>
      <c r="P13" s="18">
        <f t="shared" si="2"/>
        <v>71</v>
      </c>
      <c r="Q13" s="19"/>
      <c r="R13" s="13">
        <v>4</v>
      </c>
      <c r="S13" s="13">
        <v>187</v>
      </c>
      <c r="T13" s="13">
        <v>187</v>
      </c>
      <c r="U13" s="13">
        <v>107.5</v>
      </c>
      <c r="V13" s="20">
        <f t="shared" si="3"/>
        <v>0.5748663101604278</v>
      </c>
      <c r="W13" s="13">
        <f t="shared" si="4"/>
        <v>11</v>
      </c>
      <c r="X13" t="s">
        <v>15</v>
      </c>
      <c r="Y13" s="7">
        <v>38243</v>
      </c>
    </row>
    <row r="14" spans="1:25" ht="15.75">
      <c r="A14" s="2">
        <v>12</v>
      </c>
      <c r="B14" s="3" t="s">
        <v>74</v>
      </c>
      <c r="C14" s="3" t="s">
        <v>98</v>
      </c>
      <c r="D14" s="13">
        <v>1341</v>
      </c>
      <c r="E14" s="13">
        <v>1300</v>
      </c>
      <c r="F14" s="13">
        <v>1401</v>
      </c>
      <c r="G14" s="13">
        <f t="shared" si="0"/>
        <v>1347.3333333333333</v>
      </c>
      <c r="H14" s="13">
        <v>195</v>
      </c>
      <c r="I14" s="12">
        <v>143</v>
      </c>
      <c r="J14" s="14">
        <f t="shared" si="1"/>
        <v>73.33333333333333</v>
      </c>
      <c r="K14" s="15">
        <v>23</v>
      </c>
      <c r="L14" s="16">
        <v>18</v>
      </c>
      <c r="M14" s="11">
        <v>16</v>
      </c>
      <c r="N14" s="17">
        <v>8</v>
      </c>
      <c r="O14" s="13">
        <v>9</v>
      </c>
      <c r="P14" s="18">
        <f t="shared" si="2"/>
        <v>74</v>
      </c>
      <c r="Q14" s="19">
        <v>42</v>
      </c>
      <c r="R14" s="13">
        <v>106</v>
      </c>
      <c r="S14" s="13">
        <v>159</v>
      </c>
      <c r="T14" s="13">
        <v>195</v>
      </c>
      <c r="U14" s="13">
        <v>218.5</v>
      </c>
      <c r="V14" s="20">
        <f t="shared" si="3"/>
        <v>1.1205128205128205</v>
      </c>
      <c r="W14" s="13">
        <f t="shared" si="4"/>
        <v>10</v>
      </c>
      <c r="X14" t="s">
        <v>48</v>
      </c>
      <c r="Y14" s="7">
        <v>38360</v>
      </c>
    </row>
    <row r="15" spans="1:25" ht="15.75">
      <c r="A15" s="2">
        <v>13</v>
      </c>
      <c r="B15" s="3" t="s">
        <v>34</v>
      </c>
      <c r="C15" s="3" t="s">
        <v>64</v>
      </c>
      <c r="D15" s="13">
        <v>1306.5</v>
      </c>
      <c r="E15" s="13">
        <v>1300</v>
      </c>
      <c r="F15" s="13">
        <v>1448.5</v>
      </c>
      <c r="G15" s="13">
        <f t="shared" si="0"/>
        <v>1351.6666666666667</v>
      </c>
      <c r="H15" s="13">
        <v>297</v>
      </c>
      <c r="I15" s="12">
        <v>185</v>
      </c>
      <c r="J15" s="14">
        <f t="shared" si="1"/>
        <v>62.289562289562284</v>
      </c>
      <c r="K15" s="15">
        <v>21</v>
      </c>
      <c r="L15" s="16">
        <v>29</v>
      </c>
      <c r="M15" s="11">
        <v>10</v>
      </c>
      <c r="N15" s="17">
        <v>5</v>
      </c>
      <c r="O15" s="13">
        <v>10</v>
      </c>
      <c r="P15" s="18">
        <f t="shared" si="2"/>
        <v>75</v>
      </c>
      <c r="Q15" s="19">
        <v>25</v>
      </c>
      <c r="R15" s="13">
        <v>91</v>
      </c>
      <c r="S15" s="13">
        <v>117</v>
      </c>
      <c r="T15" s="13">
        <v>194</v>
      </c>
      <c r="U15" s="13">
        <v>262</v>
      </c>
      <c r="V15" s="20">
        <f t="shared" si="3"/>
        <v>1.3505154639175259</v>
      </c>
      <c r="W15" s="13">
        <f t="shared" si="4"/>
        <v>8</v>
      </c>
      <c r="X15" t="s">
        <v>15</v>
      </c>
      <c r="Y15" s="7">
        <v>39103</v>
      </c>
    </row>
    <row r="16" spans="1:25" ht="15.75">
      <c r="A16" s="2">
        <v>14</v>
      </c>
      <c r="B16" s="3" t="s">
        <v>22</v>
      </c>
      <c r="C16" s="3" t="s">
        <v>39</v>
      </c>
      <c r="D16" s="13">
        <v>1303</v>
      </c>
      <c r="E16" s="13">
        <v>1300</v>
      </c>
      <c r="F16" s="13">
        <v>1532.25</v>
      </c>
      <c r="G16" s="13">
        <f t="shared" si="0"/>
        <v>1378.4166666666667</v>
      </c>
      <c r="H16" s="13">
        <v>334</v>
      </c>
      <c r="I16" s="12">
        <v>234</v>
      </c>
      <c r="J16" s="14">
        <f t="shared" si="1"/>
        <v>70.05988023952096</v>
      </c>
      <c r="K16" s="15">
        <v>13</v>
      </c>
      <c r="L16" s="16">
        <v>22</v>
      </c>
      <c r="M16" s="11">
        <v>5</v>
      </c>
      <c r="N16" s="17">
        <v>18</v>
      </c>
      <c r="O16" s="13">
        <v>17</v>
      </c>
      <c r="P16" s="18">
        <f t="shared" si="2"/>
        <v>75</v>
      </c>
      <c r="Q16" s="19">
        <v>15</v>
      </c>
      <c r="R16" s="13">
        <v>15</v>
      </c>
      <c r="S16" s="13">
        <v>135</v>
      </c>
      <c r="T16" s="13">
        <v>135</v>
      </c>
      <c r="U16" s="13">
        <v>107.5</v>
      </c>
      <c r="V16" s="20">
        <f t="shared" si="3"/>
        <v>0.7962962962962963</v>
      </c>
      <c r="W16" s="13">
        <f t="shared" si="4"/>
        <v>12</v>
      </c>
      <c r="X16" t="s">
        <v>15</v>
      </c>
      <c r="Y16" s="7">
        <v>37819</v>
      </c>
    </row>
    <row r="17" spans="1:25" ht="15.75">
      <c r="A17" s="2">
        <v>15</v>
      </c>
      <c r="B17" s="3" t="s">
        <v>31</v>
      </c>
      <c r="C17" s="3" t="s">
        <v>47</v>
      </c>
      <c r="D17" s="13">
        <v>1300</v>
      </c>
      <c r="E17" s="13">
        <v>1300</v>
      </c>
      <c r="F17" s="13">
        <v>1429.5</v>
      </c>
      <c r="G17" s="13">
        <f t="shared" si="0"/>
        <v>1343.1666666666667</v>
      </c>
      <c r="H17" s="13">
        <v>132</v>
      </c>
      <c r="I17" s="12">
        <v>112</v>
      </c>
      <c r="J17" s="14">
        <f t="shared" si="1"/>
        <v>84.84848484848484</v>
      </c>
      <c r="K17" s="15">
        <v>25</v>
      </c>
      <c r="L17" s="16">
        <v>6</v>
      </c>
      <c r="M17" s="11">
        <v>20</v>
      </c>
      <c r="N17" s="17">
        <v>10</v>
      </c>
      <c r="O17" s="13">
        <v>20</v>
      </c>
      <c r="P17" s="18">
        <f t="shared" si="2"/>
        <v>81</v>
      </c>
      <c r="Q17" s="19">
        <v>4</v>
      </c>
      <c r="R17" s="13">
        <v>83</v>
      </c>
      <c r="S17" s="13">
        <v>83</v>
      </c>
      <c r="T17" s="13">
        <v>109</v>
      </c>
      <c r="U17" s="13">
        <v>204.5</v>
      </c>
      <c r="V17" s="20">
        <f t="shared" si="3"/>
        <v>1.8761467889908257</v>
      </c>
      <c r="W17" s="13">
        <f t="shared" si="4"/>
        <v>12</v>
      </c>
      <c r="X17" t="s">
        <v>15</v>
      </c>
      <c r="Y17" s="7">
        <v>37902</v>
      </c>
    </row>
    <row r="18" spans="1:25" ht="15.75">
      <c r="A18" s="2">
        <v>16</v>
      </c>
      <c r="B18" s="3" t="s">
        <v>40</v>
      </c>
      <c r="C18" s="3" t="s">
        <v>59</v>
      </c>
      <c r="D18" s="13">
        <v>1303</v>
      </c>
      <c r="E18" s="13">
        <v>1300</v>
      </c>
      <c r="F18" s="13">
        <v>1435</v>
      </c>
      <c r="G18" s="13">
        <f t="shared" si="0"/>
        <v>1346</v>
      </c>
      <c r="H18" s="13">
        <v>153</v>
      </c>
      <c r="I18" s="12">
        <v>127</v>
      </c>
      <c r="J18" s="14">
        <f t="shared" si="1"/>
        <v>83.00653594771242</v>
      </c>
      <c r="K18" s="15">
        <v>24</v>
      </c>
      <c r="L18" s="16">
        <v>9</v>
      </c>
      <c r="M18" s="11">
        <v>18</v>
      </c>
      <c r="N18" s="17">
        <v>17</v>
      </c>
      <c r="O18" s="13">
        <v>15</v>
      </c>
      <c r="P18" s="18">
        <f t="shared" si="2"/>
        <v>83</v>
      </c>
      <c r="Q18" s="19"/>
      <c r="R18" s="13">
        <v>153</v>
      </c>
      <c r="S18" s="13">
        <v>153</v>
      </c>
      <c r="T18" s="13">
        <v>153</v>
      </c>
      <c r="U18" s="13">
        <v>118.5</v>
      </c>
      <c r="V18" s="20">
        <f t="shared" si="3"/>
        <v>0.7745098039215687</v>
      </c>
      <c r="W18" s="13">
        <f t="shared" si="4"/>
        <v>12</v>
      </c>
      <c r="X18" t="s">
        <v>15</v>
      </c>
      <c r="Y18" s="7">
        <v>37883</v>
      </c>
    </row>
    <row r="19" spans="1:25" ht="15.75">
      <c r="A19" s="2">
        <v>17</v>
      </c>
      <c r="B19" s="3" t="s">
        <v>13</v>
      </c>
      <c r="C19" s="3" t="s">
        <v>14</v>
      </c>
      <c r="D19" s="13">
        <v>1599</v>
      </c>
      <c r="E19" s="13">
        <v>1600</v>
      </c>
      <c r="F19" s="13">
        <v>1616.5</v>
      </c>
      <c r="G19" s="13">
        <f t="shared" si="0"/>
        <v>1605.1666666666667</v>
      </c>
      <c r="H19" s="13">
        <v>120</v>
      </c>
      <c r="I19" s="12">
        <v>70</v>
      </c>
      <c r="J19" s="14">
        <f t="shared" si="1"/>
        <v>58.333333333333336</v>
      </c>
      <c r="K19" s="15">
        <v>1</v>
      </c>
      <c r="L19" s="16">
        <v>30</v>
      </c>
      <c r="M19" s="11">
        <v>24</v>
      </c>
      <c r="N19" s="17">
        <v>15</v>
      </c>
      <c r="O19" s="13">
        <v>18</v>
      </c>
      <c r="P19" s="18">
        <f t="shared" si="2"/>
        <v>88</v>
      </c>
      <c r="Q19" s="19"/>
      <c r="R19" s="13">
        <v>37</v>
      </c>
      <c r="S19" s="13">
        <v>65</v>
      </c>
      <c r="T19" s="13">
        <v>120</v>
      </c>
      <c r="U19" s="13">
        <v>133</v>
      </c>
      <c r="V19" s="20">
        <f t="shared" si="3"/>
        <v>1.1083333333333334</v>
      </c>
      <c r="W19" s="13">
        <f t="shared" si="4"/>
        <v>12</v>
      </c>
      <c r="X19" t="s">
        <v>15</v>
      </c>
      <c r="Y19" s="7">
        <v>37817</v>
      </c>
    </row>
    <row r="20" spans="1:25" ht="15.75">
      <c r="A20" s="2">
        <v>18</v>
      </c>
      <c r="B20" s="3" t="s">
        <v>75</v>
      </c>
      <c r="C20" s="3" t="s">
        <v>76</v>
      </c>
      <c r="D20" s="13">
        <v>1300</v>
      </c>
      <c r="E20" s="13">
        <v>1300</v>
      </c>
      <c r="F20" s="13">
        <v>1426.5</v>
      </c>
      <c r="G20" s="13">
        <f t="shared" si="0"/>
        <v>1342.1666666666667</v>
      </c>
      <c r="H20" s="13">
        <v>116</v>
      </c>
      <c r="I20" s="12">
        <v>106</v>
      </c>
      <c r="J20" s="14">
        <f t="shared" si="1"/>
        <v>91.37931034482759</v>
      </c>
      <c r="K20" s="15">
        <v>26</v>
      </c>
      <c r="L20" s="16">
        <v>2</v>
      </c>
      <c r="M20" s="11">
        <v>21</v>
      </c>
      <c r="N20" s="17">
        <v>22</v>
      </c>
      <c r="O20" s="13">
        <v>19</v>
      </c>
      <c r="P20" s="18">
        <f t="shared" si="2"/>
        <v>90</v>
      </c>
      <c r="Q20" s="19"/>
      <c r="R20" s="13">
        <v>67</v>
      </c>
      <c r="S20" s="13">
        <v>101</v>
      </c>
      <c r="T20" s="13">
        <v>116</v>
      </c>
      <c r="U20" s="13">
        <v>62</v>
      </c>
      <c r="V20" s="20">
        <f t="shared" si="3"/>
        <v>0.5344827586206896</v>
      </c>
      <c r="W20" s="13">
        <f t="shared" si="4"/>
        <v>17</v>
      </c>
      <c r="X20" t="s">
        <v>16</v>
      </c>
      <c r="Y20" s="7">
        <v>36111</v>
      </c>
    </row>
    <row r="21" spans="1:25" ht="15.75">
      <c r="A21" s="2">
        <v>19</v>
      </c>
      <c r="B21" s="3" t="s">
        <v>25</v>
      </c>
      <c r="C21" s="3" t="s">
        <v>26</v>
      </c>
      <c r="D21" s="13">
        <v>1303.5</v>
      </c>
      <c r="E21" s="13">
        <v>1300</v>
      </c>
      <c r="F21" s="13">
        <v>1396</v>
      </c>
      <c r="G21" s="13">
        <f t="shared" si="0"/>
        <v>1333.1666666666667</v>
      </c>
      <c r="H21" s="13">
        <v>223</v>
      </c>
      <c r="I21" s="12">
        <v>150</v>
      </c>
      <c r="J21" s="14">
        <f t="shared" si="1"/>
        <v>67.26457399103138</v>
      </c>
      <c r="K21" s="15">
        <v>30</v>
      </c>
      <c r="L21" s="16">
        <v>23</v>
      </c>
      <c r="M21" s="11">
        <v>14</v>
      </c>
      <c r="N21" s="17">
        <v>16</v>
      </c>
      <c r="O21" s="13">
        <v>8</v>
      </c>
      <c r="P21" s="18">
        <f t="shared" si="2"/>
        <v>91</v>
      </c>
      <c r="Q21" s="19">
        <v>34</v>
      </c>
      <c r="R21" s="13">
        <v>82</v>
      </c>
      <c r="S21" s="13">
        <v>160</v>
      </c>
      <c r="T21" s="13">
        <v>203</v>
      </c>
      <c r="U21" s="13">
        <v>123.5</v>
      </c>
      <c r="V21" s="20">
        <f t="shared" si="3"/>
        <v>0.6083743842364532</v>
      </c>
      <c r="W21" s="13">
        <f t="shared" si="4"/>
        <v>10</v>
      </c>
      <c r="X21" t="s">
        <v>15</v>
      </c>
      <c r="Y21" s="7">
        <v>38555</v>
      </c>
    </row>
    <row r="22" spans="1:25" ht="15.75">
      <c r="A22" s="2">
        <v>20</v>
      </c>
      <c r="B22" s="3" t="s">
        <v>73</v>
      </c>
      <c r="C22" s="3" t="s">
        <v>89</v>
      </c>
      <c r="D22" s="13">
        <v>1535.5</v>
      </c>
      <c r="E22" s="13">
        <v>1503.5</v>
      </c>
      <c r="F22" s="13">
        <v>1483.5</v>
      </c>
      <c r="G22" s="13">
        <f t="shared" si="0"/>
        <v>1507.5</v>
      </c>
      <c r="H22" s="13">
        <v>542</v>
      </c>
      <c r="I22" s="12">
        <v>419</v>
      </c>
      <c r="J22" s="14">
        <f t="shared" si="1"/>
        <v>77.30627306273063</v>
      </c>
      <c r="K22" s="15">
        <v>6</v>
      </c>
      <c r="L22" s="16">
        <v>15</v>
      </c>
      <c r="M22" s="11">
        <v>1</v>
      </c>
      <c r="N22" s="17">
        <v>35</v>
      </c>
      <c r="O22" s="13">
        <v>35</v>
      </c>
      <c r="P22" s="18">
        <f t="shared" si="2"/>
        <v>92</v>
      </c>
      <c r="Q22" s="19"/>
      <c r="R22" s="13"/>
      <c r="S22" s="13"/>
      <c r="T22" s="13"/>
      <c r="U22" s="13"/>
      <c r="V22" s="20">
        <f t="shared" si="3"/>
        <v>0</v>
      </c>
      <c r="W22" s="13">
        <f t="shared" si="4"/>
        <v>9</v>
      </c>
      <c r="X22" t="s">
        <v>48</v>
      </c>
      <c r="Y22" s="7">
        <v>38827</v>
      </c>
    </row>
    <row r="23" spans="1:25" ht="15.75">
      <c r="A23" s="2">
        <v>21</v>
      </c>
      <c r="B23" s="3" t="s">
        <v>93</v>
      </c>
      <c r="C23" s="3" t="s">
        <v>94</v>
      </c>
      <c r="D23" s="13">
        <v>1306.5</v>
      </c>
      <c r="E23" s="13">
        <v>1299.75</v>
      </c>
      <c r="F23" s="13">
        <v>1394</v>
      </c>
      <c r="G23" s="13">
        <f t="shared" si="0"/>
        <v>1333.4166666666667</v>
      </c>
      <c r="H23" s="13">
        <v>252</v>
      </c>
      <c r="I23" s="12">
        <v>143</v>
      </c>
      <c r="J23" s="14">
        <f t="shared" si="1"/>
        <v>56.74603174603175</v>
      </c>
      <c r="K23" s="15">
        <v>29</v>
      </c>
      <c r="L23" s="16">
        <v>31</v>
      </c>
      <c r="M23" s="11">
        <v>17</v>
      </c>
      <c r="N23" s="17">
        <v>14</v>
      </c>
      <c r="O23" s="13">
        <v>5</v>
      </c>
      <c r="P23" s="18">
        <f t="shared" si="2"/>
        <v>96</v>
      </c>
      <c r="Q23" s="19">
        <v>51</v>
      </c>
      <c r="R23" s="13">
        <v>252</v>
      </c>
      <c r="S23" s="13">
        <v>252</v>
      </c>
      <c r="T23" s="13">
        <v>252</v>
      </c>
      <c r="U23" s="13">
        <v>147</v>
      </c>
      <c r="V23" s="20">
        <f t="shared" si="3"/>
        <v>0.5833333333333334</v>
      </c>
      <c r="W23" s="13">
        <f t="shared" si="4"/>
        <v>8</v>
      </c>
      <c r="X23" t="s">
        <v>16</v>
      </c>
      <c r="Y23" s="7">
        <v>39276</v>
      </c>
    </row>
    <row r="24" spans="1:25" ht="15.75">
      <c r="A24" s="2">
        <v>22</v>
      </c>
      <c r="B24" s="3" t="s">
        <v>40</v>
      </c>
      <c r="C24" s="3" t="s">
        <v>41</v>
      </c>
      <c r="D24" s="13">
        <v>1601</v>
      </c>
      <c r="E24" s="13">
        <v>1600</v>
      </c>
      <c r="F24" s="13">
        <v>1611.5</v>
      </c>
      <c r="G24" s="13">
        <f t="shared" si="0"/>
        <v>1604.1666666666667</v>
      </c>
      <c r="H24" s="13">
        <v>26</v>
      </c>
      <c r="I24" s="12">
        <v>21</v>
      </c>
      <c r="J24" s="14">
        <f t="shared" si="1"/>
        <v>80.76923076923076</v>
      </c>
      <c r="K24" s="15">
        <v>2</v>
      </c>
      <c r="L24" s="16">
        <v>11</v>
      </c>
      <c r="M24" s="11">
        <v>30</v>
      </c>
      <c r="N24" s="17">
        <v>32</v>
      </c>
      <c r="O24" s="13">
        <v>31</v>
      </c>
      <c r="P24" s="18">
        <f t="shared" si="2"/>
        <v>106</v>
      </c>
      <c r="Q24" s="19"/>
      <c r="R24" s="13"/>
      <c r="S24" s="13"/>
      <c r="T24" s="13">
        <v>14</v>
      </c>
      <c r="U24" s="13">
        <v>8</v>
      </c>
      <c r="V24" s="20">
        <f t="shared" si="3"/>
        <v>0.5714285714285714</v>
      </c>
      <c r="W24" s="13">
        <f t="shared" si="4"/>
        <v>13</v>
      </c>
      <c r="X24" t="s">
        <v>15</v>
      </c>
      <c r="Y24" s="7">
        <v>37310</v>
      </c>
    </row>
    <row r="25" spans="1:25" ht="15.75">
      <c r="A25" s="2">
        <v>23</v>
      </c>
      <c r="B25" s="3" t="s">
        <v>34</v>
      </c>
      <c r="C25" s="3" t="s">
        <v>43</v>
      </c>
      <c r="D25" s="13">
        <v>1315</v>
      </c>
      <c r="E25" s="13">
        <v>1315</v>
      </c>
      <c r="F25" s="13">
        <v>1373.5</v>
      </c>
      <c r="G25" s="13">
        <f t="shared" si="0"/>
        <v>1334.5</v>
      </c>
      <c r="H25" s="13">
        <v>67</v>
      </c>
      <c r="I25" s="12">
        <v>50</v>
      </c>
      <c r="J25" s="14">
        <f t="shared" si="1"/>
        <v>74.62686567164178</v>
      </c>
      <c r="K25" s="15">
        <v>27</v>
      </c>
      <c r="L25" s="16">
        <v>16</v>
      </c>
      <c r="M25" s="11">
        <v>26</v>
      </c>
      <c r="N25" s="17">
        <v>21</v>
      </c>
      <c r="O25" s="13">
        <v>24</v>
      </c>
      <c r="P25" s="18">
        <f t="shared" si="2"/>
        <v>114</v>
      </c>
      <c r="Q25" s="19"/>
      <c r="R25" s="13">
        <v>23</v>
      </c>
      <c r="S25" s="13">
        <v>42</v>
      </c>
      <c r="T25" s="13">
        <v>67</v>
      </c>
      <c r="U25" s="13">
        <v>70.5</v>
      </c>
      <c r="V25" s="20">
        <f t="shared" si="3"/>
        <v>1.0522388059701493</v>
      </c>
      <c r="W25" s="13">
        <f t="shared" si="4"/>
        <v>13</v>
      </c>
      <c r="X25" t="s">
        <v>15</v>
      </c>
      <c r="Y25" s="7">
        <v>37454</v>
      </c>
    </row>
    <row r="26" spans="1:25" ht="15.75">
      <c r="A26" s="2">
        <v>24</v>
      </c>
      <c r="B26" s="3" t="s">
        <v>23</v>
      </c>
      <c r="C26" s="3" t="s">
        <v>24</v>
      </c>
      <c r="D26" s="13">
        <v>1298.5</v>
      </c>
      <c r="E26" s="13">
        <v>1300</v>
      </c>
      <c r="F26" s="13">
        <v>1394.5</v>
      </c>
      <c r="G26" s="13">
        <f t="shared" si="0"/>
        <v>1331</v>
      </c>
      <c r="H26" s="13">
        <v>193</v>
      </c>
      <c r="I26" s="12">
        <v>122</v>
      </c>
      <c r="J26" s="14">
        <f t="shared" si="1"/>
        <v>63.212435233160626</v>
      </c>
      <c r="K26" s="15">
        <v>31</v>
      </c>
      <c r="L26" s="16">
        <v>28</v>
      </c>
      <c r="M26" s="11">
        <v>19</v>
      </c>
      <c r="N26" s="17">
        <v>20</v>
      </c>
      <c r="O26" s="13">
        <v>21</v>
      </c>
      <c r="P26" s="18">
        <f t="shared" si="2"/>
        <v>119</v>
      </c>
      <c r="Q26" s="19">
        <v>32</v>
      </c>
      <c r="R26" s="13">
        <v>107</v>
      </c>
      <c r="S26" s="13">
        <v>107</v>
      </c>
      <c r="T26" s="13">
        <v>107</v>
      </c>
      <c r="U26" s="13">
        <v>82.5</v>
      </c>
      <c r="V26" s="20">
        <f t="shared" si="3"/>
        <v>0.7710280373831776</v>
      </c>
      <c r="W26" s="13">
        <f t="shared" si="4"/>
        <v>6</v>
      </c>
      <c r="X26" t="s">
        <v>15</v>
      </c>
      <c r="Y26" s="7">
        <v>40062</v>
      </c>
    </row>
    <row r="27" spans="1:25" ht="15.75">
      <c r="A27" s="2">
        <v>25</v>
      </c>
      <c r="B27" s="3" t="s">
        <v>30</v>
      </c>
      <c r="C27" s="3" t="s">
        <v>41</v>
      </c>
      <c r="D27" s="13">
        <v>1600</v>
      </c>
      <c r="E27" s="13">
        <v>1600</v>
      </c>
      <c r="F27" s="13">
        <v>1587.5</v>
      </c>
      <c r="G27" s="13">
        <f t="shared" si="0"/>
        <v>1595.8333333333333</v>
      </c>
      <c r="H27" s="13">
        <v>37</v>
      </c>
      <c r="I27" s="12">
        <v>18</v>
      </c>
      <c r="J27" s="14">
        <f t="shared" si="1"/>
        <v>48.64864864864865</v>
      </c>
      <c r="K27" s="15">
        <v>4</v>
      </c>
      <c r="L27" s="16">
        <v>33</v>
      </c>
      <c r="M27" s="11">
        <v>32</v>
      </c>
      <c r="N27" s="17">
        <v>27</v>
      </c>
      <c r="O27" s="13">
        <v>27</v>
      </c>
      <c r="P27" s="18">
        <f t="shared" si="2"/>
        <v>123</v>
      </c>
      <c r="Q27" s="19"/>
      <c r="R27" s="13"/>
      <c r="S27" s="13">
        <v>10</v>
      </c>
      <c r="T27" s="13">
        <v>37</v>
      </c>
      <c r="U27" s="13">
        <v>36.5</v>
      </c>
      <c r="V27" s="20">
        <f t="shared" si="3"/>
        <v>0.9864864864864865</v>
      </c>
      <c r="W27" s="13">
        <f t="shared" si="4"/>
        <v>10</v>
      </c>
      <c r="X27" t="s">
        <v>15</v>
      </c>
      <c r="Y27" s="7">
        <v>38519</v>
      </c>
    </row>
    <row r="28" spans="1:25" ht="15.75">
      <c r="A28" s="2">
        <v>26</v>
      </c>
      <c r="B28" s="3" t="s">
        <v>19</v>
      </c>
      <c r="C28" s="3" t="s">
        <v>20</v>
      </c>
      <c r="D28" s="13">
        <v>1324.5</v>
      </c>
      <c r="E28" s="13">
        <v>1300</v>
      </c>
      <c r="F28" s="13">
        <v>1355</v>
      </c>
      <c r="G28" s="13">
        <f t="shared" si="0"/>
        <v>1326.5</v>
      </c>
      <c r="H28" s="13">
        <v>121</v>
      </c>
      <c r="I28" s="12">
        <v>79</v>
      </c>
      <c r="J28" s="14">
        <f t="shared" si="1"/>
        <v>65.2892561983471</v>
      </c>
      <c r="K28" s="15">
        <v>32</v>
      </c>
      <c r="L28" s="16">
        <v>25</v>
      </c>
      <c r="M28" s="11">
        <v>22</v>
      </c>
      <c r="N28" s="17">
        <v>24</v>
      </c>
      <c r="O28" s="13">
        <v>22</v>
      </c>
      <c r="P28" s="18">
        <f t="shared" si="2"/>
        <v>125</v>
      </c>
      <c r="Q28" s="19">
        <v>15</v>
      </c>
      <c r="R28" s="13">
        <v>15</v>
      </c>
      <c r="S28" s="13">
        <v>15</v>
      </c>
      <c r="T28" s="13">
        <v>88</v>
      </c>
      <c r="U28" s="13">
        <v>56</v>
      </c>
      <c r="V28" s="20">
        <f t="shared" si="3"/>
        <v>0.6363636363636364</v>
      </c>
      <c r="W28" s="13">
        <f t="shared" si="4"/>
        <v>9</v>
      </c>
      <c r="X28" t="s">
        <v>15</v>
      </c>
      <c r="Y28" s="7">
        <v>38887</v>
      </c>
    </row>
    <row r="29" spans="1:25" ht="15.75">
      <c r="A29" s="2">
        <v>27</v>
      </c>
      <c r="B29" s="3" t="s">
        <v>78</v>
      </c>
      <c r="C29" s="3" t="s">
        <v>79</v>
      </c>
      <c r="D29" s="13">
        <v>1361.5</v>
      </c>
      <c r="E29" s="13">
        <v>1350</v>
      </c>
      <c r="F29" s="13">
        <v>1344</v>
      </c>
      <c r="G29" s="13">
        <f t="shared" si="0"/>
        <v>1351.8333333333333</v>
      </c>
      <c r="H29" s="13">
        <v>80</v>
      </c>
      <c r="I29" s="12">
        <v>42</v>
      </c>
      <c r="J29" s="14">
        <f t="shared" si="1"/>
        <v>52.5</v>
      </c>
      <c r="K29" s="15">
        <v>20</v>
      </c>
      <c r="L29" s="16">
        <v>32</v>
      </c>
      <c r="M29" s="11">
        <v>27</v>
      </c>
      <c r="N29" s="17">
        <v>23</v>
      </c>
      <c r="O29" s="13">
        <v>23</v>
      </c>
      <c r="P29" s="18">
        <f t="shared" si="2"/>
        <v>125</v>
      </c>
      <c r="Q29" s="19">
        <v>8</v>
      </c>
      <c r="R29" s="13">
        <v>14</v>
      </c>
      <c r="S29" s="13">
        <v>47</v>
      </c>
      <c r="T29" s="13">
        <v>80</v>
      </c>
      <c r="U29" s="13">
        <v>59</v>
      </c>
      <c r="V29" s="20">
        <f t="shared" si="3"/>
        <v>0.7375</v>
      </c>
      <c r="W29" s="13">
        <f t="shared" si="4"/>
        <v>10</v>
      </c>
      <c r="X29" t="s">
        <v>80</v>
      </c>
      <c r="Y29" s="7">
        <v>38512</v>
      </c>
    </row>
    <row r="30" spans="1:25" ht="15.75">
      <c r="A30" s="2">
        <v>28</v>
      </c>
      <c r="B30" s="3" t="s">
        <v>91</v>
      </c>
      <c r="C30" s="3" t="s">
        <v>92</v>
      </c>
      <c r="D30" s="13">
        <v>1601</v>
      </c>
      <c r="E30" s="13">
        <v>1600</v>
      </c>
      <c r="F30" s="13">
        <v>1596</v>
      </c>
      <c r="G30" s="13">
        <f t="shared" si="0"/>
        <v>1599</v>
      </c>
      <c r="H30" s="13">
        <v>16</v>
      </c>
      <c r="I30" s="12">
        <v>9</v>
      </c>
      <c r="J30" s="14">
        <f t="shared" si="1"/>
        <v>0</v>
      </c>
      <c r="K30" s="15">
        <v>3</v>
      </c>
      <c r="L30" s="16">
        <v>34</v>
      </c>
      <c r="M30" s="11">
        <v>35</v>
      </c>
      <c r="N30" s="17">
        <v>26</v>
      </c>
      <c r="O30" s="13">
        <v>29</v>
      </c>
      <c r="P30" s="18">
        <f t="shared" si="2"/>
        <v>127</v>
      </c>
      <c r="Q30" s="19"/>
      <c r="R30" s="13">
        <v>14</v>
      </c>
      <c r="S30" s="13">
        <v>16</v>
      </c>
      <c r="T30" s="13">
        <v>16</v>
      </c>
      <c r="U30" s="13">
        <v>38</v>
      </c>
      <c r="V30" s="20">
        <f t="shared" si="3"/>
        <v>2.375</v>
      </c>
      <c r="W30" s="13">
        <f t="shared" si="4"/>
        <v>16</v>
      </c>
      <c r="X30" t="s">
        <v>16</v>
      </c>
      <c r="Y30" s="7">
        <v>36516</v>
      </c>
    </row>
    <row r="31" spans="1:25" ht="15.75">
      <c r="A31" s="2">
        <v>29</v>
      </c>
      <c r="B31" s="3" t="s">
        <v>25</v>
      </c>
      <c r="C31" s="3" t="s">
        <v>90</v>
      </c>
      <c r="D31" s="13">
        <v>1310</v>
      </c>
      <c r="E31" s="13">
        <v>1303</v>
      </c>
      <c r="F31" s="13">
        <v>1303</v>
      </c>
      <c r="G31" s="13">
        <f t="shared" si="0"/>
        <v>1305.3333333333333</v>
      </c>
      <c r="H31" s="13">
        <v>68</v>
      </c>
      <c r="I31" s="12">
        <v>63</v>
      </c>
      <c r="J31" s="14">
        <f t="shared" si="1"/>
        <v>92.6470588235294</v>
      </c>
      <c r="K31" s="15">
        <v>36</v>
      </c>
      <c r="L31" s="16">
        <v>1</v>
      </c>
      <c r="M31" s="11">
        <v>25</v>
      </c>
      <c r="N31" s="17">
        <v>33</v>
      </c>
      <c r="O31" s="13">
        <v>32</v>
      </c>
      <c r="P31" s="18">
        <f t="shared" si="2"/>
        <v>127</v>
      </c>
      <c r="Q31" s="19"/>
      <c r="R31" s="13">
        <v>6</v>
      </c>
      <c r="S31" s="13">
        <v>9</v>
      </c>
      <c r="T31" s="13">
        <v>11</v>
      </c>
      <c r="U31" s="13">
        <v>5.5</v>
      </c>
      <c r="V31" s="20">
        <f t="shared" si="3"/>
        <v>0.5</v>
      </c>
      <c r="W31" s="13">
        <f t="shared" si="4"/>
        <v>5</v>
      </c>
      <c r="X31" t="s">
        <v>12</v>
      </c>
      <c r="Y31" s="7">
        <v>40472</v>
      </c>
    </row>
    <row r="32" spans="1:25" ht="15.75">
      <c r="A32" s="2">
        <v>30</v>
      </c>
      <c r="B32" s="3" t="s">
        <v>62</v>
      </c>
      <c r="C32" s="3" t="s">
        <v>63</v>
      </c>
      <c r="D32" s="13">
        <v>1327.5</v>
      </c>
      <c r="E32" s="13">
        <v>1320.75</v>
      </c>
      <c r="F32" s="13">
        <v>1355</v>
      </c>
      <c r="G32" s="13">
        <f t="shared" si="0"/>
        <v>1334.4166666666667</v>
      </c>
      <c r="H32" s="13">
        <v>100</v>
      </c>
      <c r="I32" s="12">
        <v>73</v>
      </c>
      <c r="J32" s="14">
        <f t="shared" si="1"/>
        <v>73</v>
      </c>
      <c r="K32" s="15">
        <v>28</v>
      </c>
      <c r="L32" s="16">
        <v>19</v>
      </c>
      <c r="M32" s="11">
        <v>23</v>
      </c>
      <c r="N32" s="17">
        <v>28</v>
      </c>
      <c r="O32" s="13">
        <v>30</v>
      </c>
      <c r="P32" s="18">
        <f t="shared" si="2"/>
        <v>128</v>
      </c>
      <c r="Q32" s="19">
        <v>16</v>
      </c>
      <c r="R32" s="13">
        <v>16</v>
      </c>
      <c r="S32" s="13">
        <v>16</v>
      </c>
      <c r="T32" s="13">
        <v>16</v>
      </c>
      <c r="U32" s="13">
        <v>20</v>
      </c>
      <c r="V32" s="20">
        <f t="shared" si="3"/>
        <v>1.25</v>
      </c>
      <c r="W32" s="13">
        <f t="shared" si="4"/>
        <v>14</v>
      </c>
      <c r="X32" t="s">
        <v>15</v>
      </c>
      <c r="Y32" s="7">
        <v>36984</v>
      </c>
    </row>
    <row r="33" spans="1:25" ht="15.75">
      <c r="A33" s="2">
        <v>31</v>
      </c>
      <c r="B33" s="3" t="s">
        <v>23</v>
      </c>
      <c r="C33" s="3" t="s">
        <v>58</v>
      </c>
      <c r="D33" s="13">
        <v>1300</v>
      </c>
      <c r="E33" s="13">
        <v>1300</v>
      </c>
      <c r="F33" s="13">
        <v>1324</v>
      </c>
      <c r="G33" s="13">
        <f t="shared" si="0"/>
        <v>1308</v>
      </c>
      <c r="H33" s="13">
        <v>24</v>
      </c>
      <c r="I33" s="12">
        <v>19</v>
      </c>
      <c r="J33" s="14">
        <f t="shared" si="1"/>
        <v>79.16666666666667</v>
      </c>
      <c r="K33" s="15">
        <v>35</v>
      </c>
      <c r="L33" s="16">
        <v>13</v>
      </c>
      <c r="M33" s="11">
        <v>31</v>
      </c>
      <c r="N33" s="17">
        <v>31</v>
      </c>
      <c r="O33" s="13">
        <v>28</v>
      </c>
      <c r="P33" s="18">
        <f t="shared" si="2"/>
        <v>138</v>
      </c>
      <c r="Q33" s="19"/>
      <c r="R33" s="13"/>
      <c r="S33" s="13"/>
      <c r="T33" s="13">
        <v>24</v>
      </c>
      <c r="U33" s="13">
        <v>12</v>
      </c>
      <c r="V33" s="20">
        <f t="shared" si="3"/>
        <v>0.5</v>
      </c>
      <c r="W33" s="13">
        <f t="shared" si="4"/>
        <v>13</v>
      </c>
      <c r="X33" t="s">
        <v>15</v>
      </c>
      <c r="Y33" s="7">
        <v>37542</v>
      </c>
    </row>
    <row r="34" spans="1:25" ht="15.75">
      <c r="A34" s="2">
        <v>32</v>
      </c>
      <c r="B34" s="3" t="s">
        <v>36</v>
      </c>
      <c r="C34" s="3" t="s">
        <v>37</v>
      </c>
      <c r="D34" s="13">
        <v>1310</v>
      </c>
      <c r="E34" s="13">
        <v>1300</v>
      </c>
      <c r="F34" s="13">
        <v>1324</v>
      </c>
      <c r="G34" s="13">
        <f t="shared" si="0"/>
        <v>1311.3333333333333</v>
      </c>
      <c r="H34" s="13">
        <v>42</v>
      </c>
      <c r="I34" s="12">
        <v>27</v>
      </c>
      <c r="J34" s="14">
        <f t="shared" si="1"/>
        <v>64.28571428571429</v>
      </c>
      <c r="K34" s="15">
        <v>33</v>
      </c>
      <c r="L34" s="16">
        <v>27</v>
      </c>
      <c r="M34" s="11">
        <v>29</v>
      </c>
      <c r="N34" s="17">
        <v>25</v>
      </c>
      <c r="O34" s="13">
        <v>25</v>
      </c>
      <c r="P34" s="18">
        <f t="shared" si="2"/>
        <v>139</v>
      </c>
      <c r="Q34" s="19">
        <v>18</v>
      </c>
      <c r="R34" s="13">
        <v>18</v>
      </c>
      <c r="S34" s="13">
        <v>18</v>
      </c>
      <c r="T34" s="13">
        <v>42</v>
      </c>
      <c r="U34" s="13">
        <v>47</v>
      </c>
      <c r="V34" s="20">
        <f t="shared" si="3"/>
        <v>1.119047619047619</v>
      </c>
      <c r="W34" s="13">
        <f t="shared" si="4"/>
        <v>12</v>
      </c>
      <c r="X34" t="s">
        <v>16</v>
      </c>
      <c r="Y34" s="7">
        <v>37963</v>
      </c>
    </row>
    <row r="35" spans="1:25" ht="15.75">
      <c r="A35" s="2">
        <v>33</v>
      </c>
      <c r="B35" s="3" t="s">
        <v>68</v>
      </c>
      <c r="C35" s="3" t="s">
        <v>61</v>
      </c>
      <c r="D35" s="13">
        <v>1317</v>
      </c>
      <c r="E35" s="13">
        <v>1300</v>
      </c>
      <c r="F35" s="13">
        <v>1317</v>
      </c>
      <c r="G35" s="13">
        <f t="shared" si="0"/>
        <v>1311.3333333333333</v>
      </c>
      <c r="H35" s="13">
        <v>38</v>
      </c>
      <c r="I35" s="12">
        <v>27</v>
      </c>
      <c r="J35" s="14">
        <f t="shared" si="1"/>
        <v>71.05263157894737</v>
      </c>
      <c r="K35" s="15">
        <v>34</v>
      </c>
      <c r="L35" s="16">
        <v>21</v>
      </c>
      <c r="M35" s="11">
        <v>28</v>
      </c>
      <c r="N35" s="17">
        <v>30</v>
      </c>
      <c r="O35" s="13">
        <v>26</v>
      </c>
      <c r="P35" s="18">
        <f t="shared" si="2"/>
        <v>139</v>
      </c>
      <c r="Q35" s="19"/>
      <c r="R35" s="13"/>
      <c r="S35" s="13">
        <v>24</v>
      </c>
      <c r="T35" s="13">
        <v>38</v>
      </c>
      <c r="U35" s="13">
        <v>19</v>
      </c>
      <c r="V35" s="20">
        <f t="shared" si="3"/>
        <v>0.5</v>
      </c>
      <c r="W35" s="13">
        <f t="shared" si="4"/>
        <v>17</v>
      </c>
      <c r="X35" t="s">
        <v>15</v>
      </c>
      <c r="Y35" s="7">
        <v>36137</v>
      </c>
    </row>
    <row r="36" spans="1:25" ht="15.75">
      <c r="A36" s="2">
        <v>34</v>
      </c>
      <c r="B36" s="3" t="s">
        <v>21</v>
      </c>
      <c r="C36" s="3" t="s">
        <v>39</v>
      </c>
      <c r="D36" s="13">
        <v>1437</v>
      </c>
      <c r="E36" s="13">
        <v>1437</v>
      </c>
      <c r="F36" s="13">
        <v>1437</v>
      </c>
      <c r="G36" s="13">
        <f t="shared" si="0"/>
        <v>1437</v>
      </c>
      <c r="H36" s="13">
        <v>0</v>
      </c>
      <c r="I36" s="12">
        <v>0</v>
      </c>
      <c r="J36" s="14">
        <f t="shared" si="1"/>
        <v>0</v>
      </c>
      <c r="K36" s="15">
        <v>7</v>
      </c>
      <c r="L36" s="16">
        <v>35</v>
      </c>
      <c r="M36" s="11">
        <v>36</v>
      </c>
      <c r="N36" s="17">
        <v>37</v>
      </c>
      <c r="O36" s="13">
        <v>37</v>
      </c>
      <c r="P36" s="18">
        <f t="shared" si="2"/>
        <v>152</v>
      </c>
      <c r="Q36" s="19"/>
      <c r="R36" s="13"/>
      <c r="S36" s="13"/>
      <c r="T36" s="13"/>
      <c r="U36" s="13"/>
      <c r="V36" s="20">
        <f t="shared" si="3"/>
        <v>0</v>
      </c>
      <c r="W36" s="13">
        <f t="shared" si="4"/>
        <v>15</v>
      </c>
      <c r="X36" t="s">
        <v>15</v>
      </c>
      <c r="Y36" s="7">
        <v>36649</v>
      </c>
    </row>
    <row r="37" spans="1:25" ht="15.75">
      <c r="A37" s="2">
        <v>35</v>
      </c>
      <c r="B37" s="3" t="s">
        <v>99</v>
      </c>
      <c r="C37" s="3" t="s">
        <v>100</v>
      </c>
      <c r="D37" s="13">
        <v>1350</v>
      </c>
      <c r="E37" s="13">
        <v>1350</v>
      </c>
      <c r="F37" s="13">
        <v>1350</v>
      </c>
      <c r="G37" s="13">
        <f t="shared" si="0"/>
        <v>1350</v>
      </c>
      <c r="H37" s="13">
        <v>3</v>
      </c>
      <c r="I37" s="12">
        <v>0</v>
      </c>
      <c r="J37" s="14">
        <f t="shared" si="1"/>
        <v>0</v>
      </c>
      <c r="K37" s="15">
        <v>22</v>
      </c>
      <c r="L37" s="16">
        <v>37</v>
      </c>
      <c r="M37" s="11">
        <v>37</v>
      </c>
      <c r="N37" s="17">
        <v>29</v>
      </c>
      <c r="O37" s="13">
        <v>33</v>
      </c>
      <c r="P37" s="18">
        <f t="shared" si="2"/>
        <v>158</v>
      </c>
      <c r="Q37" s="19"/>
      <c r="R37" s="13">
        <v>3</v>
      </c>
      <c r="S37" s="13">
        <v>3</v>
      </c>
      <c r="T37" s="13">
        <v>3</v>
      </c>
      <c r="U37" s="13">
        <v>19.5</v>
      </c>
      <c r="V37" s="20">
        <f t="shared" si="3"/>
        <v>6.5</v>
      </c>
      <c r="W37" s="13">
        <f t="shared" si="4"/>
        <v>12</v>
      </c>
      <c r="X37" t="s">
        <v>15</v>
      </c>
      <c r="Y37" s="7">
        <v>37883</v>
      </c>
    </row>
    <row r="38" spans="1:25" ht="15.75">
      <c r="A38" s="2">
        <v>36</v>
      </c>
      <c r="B38" s="3" t="s">
        <v>30</v>
      </c>
      <c r="C38" s="3" t="s">
        <v>65</v>
      </c>
      <c r="D38" s="13">
        <v>1357</v>
      </c>
      <c r="E38" s="13">
        <v>1350</v>
      </c>
      <c r="F38" s="13">
        <v>1349</v>
      </c>
      <c r="G38" s="13">
        <f t="shared" si="0"/>
        <v>1352</v>
      </c>
      <c r="H38" s="13">
        <v>23</v>
      </c>
      <c r="I38" s="12">
        <v>11</v>
      </c>
      <c r="J38" s="14">
        <f t="shared" si="1"/>
        <v>0</v>
      </c>
      <c r="K38" s="15">
        <v>19</v>
      </c>
      <c r="L38" s="16">
        <v>36</v>
      </c>
      <c r="M38" s="11">
        <v>34</v>
      </c>
      <c r="N38" s="17">
        <v>36</v>
      </c>
      <c r="O38" s="13">
        <v>36</v>
      </c>
      <c r="P38" s="18">
        <f t="shared" si="2"/>
        <v>161</v>
      </c>
      <c r="Q38" s="19"/>
      <c r="R38" s="13"/>
      <c r="S38" s="13"/>
      <c r="T38" s="13"/>
      <c r="U38" s="13"/>
      <c r="V38" s="20">
        <f t="shared" si="3"/>
        <v>0</v>
      </c>
      <c r="W38" s="13">
        <f t="shared" si="4"/>
        <v>16</v>
      </c>
      <c r="X38" t="s">
        <v>15</v>
      </c>
      <c r="Y38" s="7">
        <v>36192</v>
      </c>
    </row>
    <row r="39" spans="1:25" ht="15.75">
      <c r="A39" s="2">
        <v>37</v>
      </c>
      <c r="B39" s="3" t="s">
        <v>60</v>
      </c>
      <c r="C39" s="3" t="s">
        <v>61</v>
      </c>
      <c r="D39" s="13">
        <v>1308</v>
      </c>
      <c r="E39" s="13">
        <v>1299.75</v>
      </c>
      <c r="F39" s="13">
        <v>1308</v>
      </c>
      <c r="G39" s="13">
        <f t="shared" si="0"/>
        <v>1305.25</v>
      </c>
      <c r="H39" s="13">
        <v>23</v>
      </c>
      <c r="I39" s="12">
        <v>15</v>
      </c>
      <c r="J39" s="14">
        <f t="shared" si="1"/>
        <v>65.21739130434783</v>
      </c>
      <c r="K39" s="15">
        <v>37</v>
      </c>
      <c r="L39" s="16">
        <v>26</v>
      </c>
      <c r="M39" s="11">
        <v>33</v>
      </c>
      <c r="N39" s="17">
        <v>34</v>
      </c>
      <c r="O39" s="13">
        <v>34</v>
      </c>
      <c r="P39" s="18">
        <f t="shared" si="2"/>
        <v>164</v>
      </c>
      <c r="Q39" s="19"/>
      <c r="R39" s="13"/>
      <c r="S39" s="13"/>
      <c r="T39" s="13">
        <v>2</v>
      </c>
      <c r="U39" s="13">
        <v>1</v>
      </c>
      <c r="V39" s="20">
        <f t="shared" si="3"/>
        <v>0.5</v>
      </c>
      <c r="W39" s="13">
        <f t="shared" si="4"/>
        <v>17</v>
      </c>
      <c r="X39" t="s">
        <v>15</v>
      </c>
      <c r="Y39" s="7">
        <v>36137</v>
      </c>
    </row>
    <row r="40" spans="1:25" ht="15.75">
      <c r="A40" s="2">
        <v>38</v>
      </c>
      <c r="B40" s="3" t="s">
        <v>66</v>
      </c>
      <c r="C40" s="3" t="s">
        <v>67</v>
      </c>
      <c r="D40" s="13">
        <v>1300</v>
      </c>
      <c r="E40" s="13">
        <v>1300</v>
      </c>
      <c r="F40" s="13">
        <v>1300</v>
      </c>
      <c r="G40" s="13">
        <f t="shared" si="0"/>
        <v>1300</v>
      </c>
      <c r="H40" s="13">
        <v>0</v>
      </c>
      <c r="I40" s="12">
        <v>0</v>
      </c>
      <c r="J40" s="14">
        <f t="shared" si="1"/>
        <v>0</v>
      </c>
      <c r="K40" s="15">
        <v>38</v>
      </c>
      <c r="L40" s="16">
        <v>38</v>
      </c>
      <c r="M40" s="11">
        <v>38</v>
      </c>
      <c r="N40" s="17">
        <v>38</v>
      </c>
      <c r="O40" s="13">
        <v>38</v>
      </c>
      <c r="P40" s="18">
        <f t="shared" si="2"/>
        <v>190</v>
      </c>
      <c r="Q40" s="19"/>
      <c r="R40" s="13"/>
      <c r="S40" s="13"/>
      <c r="T40" s="13"/>
      <c r="U40" s="13"/>
      <c r="V40" s="20">
        <f t="shared" si="3"/>
        <v>0</v>
      </c>
      <c r="W40" s="13">
        <f t="shared" si="4"/>
        <v>11</v>
      </c>
      <c r="X40" t="s">
        <v>15</v>
      </c>
      <c r="Y40" s="7">
        <v>38236</v>
      </c>
    </row>
    <row r="41" spans="1:25" ht="15.75">
      <c r="A41" s="2">
        <v>39</v>
      </c>
      <c r="B41" s="3" t="s">
        <v>81</v>
      </c>
      <c r="C41" s="3" t="s">
        <v>82</v>
      </c>
      <c r="D41" s="13">
        <v>1300</v>
      </c>
      <c r="E41" s="13">
        <v>1300</v>
      </c>
      <c r="F41" s="13">
        <v>1300</v>
      </c>
      <c r="G41" s="13">
        <f t="shared" si="0"/>
        <v>1300</v>
      </c>
      <c r="H41" s="13">
        <v>0</v>
      </c>
      <c r="I41" s="12">
        <v>0</v>
      </c>
      <c r="J41" s="14">
        <f t="shared" si="1"/>
        <v>0</v>
      </c>
      <c r="K41" s="15">
        <v>39</v>
      </c>
      <c r="L41" s="16">
        <v>39</v>
      </c>
      <c r="M41" s="11">
        <v>39</v>
      </c>
      <c r="N41" s="17">
        <v>39</v>
      </c>
      <c r="O41" s="13">
        <v>39</v>
      </c>
      <c r="P41" s="18">
        <f t="shared" si="2"/>
        <v>195</v>
      </c>
      <c r="Q41" s="19"/>
      <c r="R41" s="13"/>
      <c r="S41" s="13"/>
      <c r="T41" s="13"/>
      <c r="U41" s="13"/>
      <c r="V41" s="20">
        <f t="shared" si="3"/>
        <v>0</v>
      </c>
      <c r="W41" s="13">
        <f t="shared" si="4"/>
        <v>11</v>
      </c>
      <c r="X41" t="s">
        <v>16</v>
      </c>
      <c r="Y41" s="7">
        <v>38322</v>
      </c>
    </row>
    <row r="42" spans="1:25" ht="15.75">
      <c r="A42" s="2">
        <v>40</v>
      </c>
      <c r="B42" s="3" t="s">
        <v>22</v>
      </c>
      <c r="C42" s="3" t="s">
        <v>82</v>
      </c>
      <c r="D42" s="13">
        <v>1300</v>
      </c>
      <c r="E42" s="13">
        <v>1300</v>
      </c>
      <c r="F42" s="13">
        <v>1300</v>
      </c>
      <c r="G42" s="13">
        <f t="shared" si="0"/>
        <v>1300</v>
      </c>
      <c r="H42" s="13">
        <v>0</v>
      </c>
      <c r="I42" s="12">
        <v>0</v>
      </c>
      <c r="J42" s="14">
        <f t="shared" si="1"/>
        <v>0</v>
      </c>
      <c r="K42" s="15">
        <v>40</v>
      </c>
      <c r="L42" s="16">
        <v>40</v>
      </c>
      <c r="M42" s="11">
        <v>40</v>
      </c>
      <c r="N42" s="17">
        <v>40</v>
      </c>
      <c r="O42" s="13">
        <v>40</v>
      </c>
      <c r="P42" s="18">
        <f t="shared" si="2"/>
        <v>200</v>
      </c>
      <c r="Q42" s="19"/>
      <c r="R42" s="13"/>
      <c r="S42" s="13"/>
      <c r="T42" s="13"/>
      <c r="U42" s="13"/>
      <c r="V42" s="20">
        <f t="shared" si="3"/>
        <v>0</v>
      </c>
      <c r="W42" s="13">
        <f t="shared" si="4"/>
        <v>11</v>
      </c>
      <c r="X42" t="s">
        <v>16</v>
      </c>
      <c r="Y42" s="7">
        <v>38322</v>
      </c>
    </row>
    <row r="43" spans="1:25" ht="15.75">
      <c r="A43" s="2">
        <v>41</v>
      </c>
      <c r="B43" s="3" t="s">
        <v>83</v>
      </c>
      <c r="C43" s="3" t="s">
        <v>84</v>
      </c>
      <c r="D43" s="13">
        <v>1300</v>
      </c>
      <c r="E43" s="13">
        <v>1300</v>
      </c>
      <c r="F43" s="13">
        <v>1300</v>
      </c>
      <c r="G43" s="13">
        <f t="shared" si="0"/>
        <v>1300</v>
      </c>
      <c r="H43" s="13">
        <v>0</v>
      </c>
      <c r="I43" s="12">
        <v>0</v>
      </c>
      <c r="J43" s="14">
        <f t="shared" si="1"/>
        <v>0</v>
      </c>
      <c r="K43" s="15">
        <v>41</v>
      </c>
      <c r="L43" s="16">
        <v>41</v>
      </c>
      <c r="M43" s="11">
        <v>41</v>
      </c>
      <c r="N43" s="17">
        <v>41</v>
      </c>
      <c r="O43" s="13">
        <v>41</v>
      </c>
      <c r="P43" s="18">
        <f t="shared" si="2"/>
        <v>205</v>
      </c>
      <c r="Q43" s="19"/>
      <c r="R43" s="13"/>
      <c r="S43" s="13"/>
      <c r="T43" s="13"/>
      <c r="U43" s="13"/>
      <c r="V43" s="20">
        <f t="shared" si="3"/>
        <v>0</v>
      </c>
      <c r="W43" s="13">
        <f t="shared" si="4"/>
        <v>12</v>
      </c>
      <c r="X43" t="s">
        <v>80</v>
      </c>
      <c r="Y43" s="7">
        <v>37963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C1">
      <selection activeCell="A1" sqref="A1:Z1"/>
    </sheetView>
  </sheetViews>
  <sheetFormatPr defaultColWidth="9.140625" defaultRowHeight="15"/>
  <cols>
    <col min="1" max="1" width="4.140625" style="0" bestFit="1" customWidth="1"/>
    <col min="2" max="2" width="11.28125" style="0" bestFit="1" customWidth="1"/>
    <col min="3" max="3" width="15.57421875" style="0" bestFit="1" customWidth="1"/>
    <col min="4" max="7" width="7.00390625" style="0" bestFit="1" customWidth="1"/>
    <col min="8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0" style="0" hidden="1" customWidth="1"/>
    <col min="23" max="23" width="4.140625" style="0" bestFit="1" customWidth="1"/>
    <col min="24" max="24" width="5.140625" style="0" bestFit="1" customWidth="1"/>
    <col min="25" max="25" width="0" style="0" hidden="1" customWidth="1"/>
  </cols>
  <sheetData>
    <row r="1" spans="1:21" ht="63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72</v>
      </c>
      <c r="C3" s="3" t="s">
        <v>86</v>
      </c>
      <c r="D3" s="13">
        <v>1402.5</v>
      </c>
      <c r="E3" s="13">
        <v>1354.5</v>
      </c>
      <c r="F3" s="13">
        <v>1401.5</v>
      </c>
      <c r="G3" s="13">
        <f aca="true" t="shared" si="0" ref="G3:G43">(D3+E3+F3)/3</f>
        <v>1386.1666666666667</v>
      </c>
      <c r="H3" s="13">
        <v>289</v>
      </c>
      <c r="I3" s="12">
        <v>258</v>
      </c>
      <c r="J3" s="14">
        <f aca="true" t="shared" si="1" ref="J3:J43">IF(I3&lt;15,0,I3/(H3/100))</f>
        <v>89.27335640138408</v>
      </c>
      <c r="K3" s="15">
        <v>11</v>
      </c>
      <c r="L3" s="16">
        <v>3</v>
      </c>
      <c r="M3" s="11">
        <v>3</v>
      </c>
      <c r="N3" s="17">
        <v>6</v>
      </c>
      <c r="O3" s="13">
        <v>4</v>
      </c>
      <c r="P3" s="18">
        <f aca="true" t="shared" si="2" ref="P3:P43">K3+L3+M3+N3+O3</f>
        <v>27</v>
      </c>
      <c r="Q3" s="19">
        <v>88</v>
      </c>
      <c r="R3" s="13">
        <v>161</v>
      </c>
      <c r="S3" s="13">
        <v>289</v>
      </c>
      <c r="T3" s="13">
        <v>289</v>
      </c>
      <c r="U3" s="13">
        <v>234.5</v>
      </c>
      <c r="V3" s="20">
        <f aca="true" t="shared" si="3" ref="V3:V43">IF(U3=0,0,U3/T3)</f>
        <v>0.8114186851211073</v>
      </c>
      <c r="W3" s="13">
        <f aca="true" t="shared" si="4" ref="W3:W43">2015-YEAR(Y3)</f>
        <v>9</v>
      </c>
      <c r="X3" t="s">
        <v>12</v>
      </c>
      <c r="Y3" s="7">
        <v>38794</v>
      </c>
    </row>
    <row r="4" spans="1:25" ht="15.75">
      <c r="A4" s="2">
        <v>2</v>
      </c>
      <c r="B4" s="3" t="s">
        <v>23</v>
      </c>
      <c r="C4" s="3" t="s">
        <v>61</v>
      </c>
      <c r="D4" s="13">
        <v>1612.5</v>
      </c>
      <c r="E4" s="13">
        <v>1300</v>
      </c>
      <c r="F4" s="13">
        <v>1300</v>
      </c>
      <c r="G4" s="13">
        <f t="shared" si="0"/>
        <v>1404.1666666666667</v>
      </c>
      <c r="H4" s="13">
        <v>404</v>
      </c>
      <c r="I4" s="12">
        <v>296</v>
      </c>
      <c r="J4" s="14">
        <f t="shared" si="1"/>
        <v>73.26732673267327</v>
      </c>
      <c r="K4" s="15">
        <v>9</v>
      </c>
      <c r="L4" s="16">
        <v>19</v>
      </c>
      <c r="M4" s="11">
        <v>2</v>
      </c>
      <c r="N4" s="17">
        <v>2</v>
      </c>
      <c r="O4" s="13">
        <v>1</v>
      </c>
      <c r="P4" s="18">
        <f t="shared" si="2"/>
        <v>33</v>
      </c>
      <c r="Q4" s="19"/>
      <c r="R4" s="13">
        <v>34</v>
      </c>
      <c r="S4" s="13">
        <v>118</v>
      </c>
      <c r="T4" s="13">
        <v>404</v>
      </c>
      <c r="U4" s="13">
        <v>499</v>
      </c>
      <c r="V4" s="20">
        <f t="shared" si="3"/>
        <v>1.2351485148514851</v>
      </c>
      <c r="W4" s="13">
        <f t="shared" si="4"/>
        <v>9</v>
      </c>
      <c r="X4" t="s">
        <v>15</v>
      </c>
      <c r="Y4" s="7">
        <v>38787</v>
      </c>
    </row>
    <row r="5" spans="1:25" ht="15.75">
      <c r="A5" s="2">
        <v>3</v>
      </c>
      <c r="B5" s="3" t="s">
        <v>28</v>
      </c>
      <c r="C5" s="3" t="s">
        <v>29</v>
      </c>
      <c r="D5" s="13">
        <v>1310</v>
      </c>
      <c r="E5" s="13">
        <v>1300</v>
      </c>
      <c r="F5" s="13">
        <v>1531</v>
      </c>
      <c r="G5" s="13">
        <f t="shared" si="0"/>
        <v>1380.3333333333333</v>
      </c>
      <c r="H5" s="13">
        <v>206</v>
      </c>
      <c r="I5" s="12">
        <v>180</v>
      </c>
      <c r="J5" s="14">
        <f t="shared" si="1"/>
        <v>87.37864077669903</v>
      </c>
      <c r="K5" s="15">
        <v>12</v>
      </c>
      <c r="L5" s="16">
        <v>6</v>
      </c>
      <c r="M5" s="11">
        <v>8</v>
      </c>
      <c r="N5" s="17">
        <v>3</v>
      </c>
      <c r="O5" s="13">
        <v>12</v>
      </c>
      <c r="P5" s="18">
        <f t="shared" si="2"/>
        <v>41</v>
      </c>
      <c r="Q5" s="19">
        <v>68</v>
      </c>
      <c r="R5" s="13">
        <v>68</v>
      </c>
      <c r="S5" s="13">
        <v>94</v>
      </c>
      <c r="T5" s="13">
        <v>180</v>
      </c>
      <c r="U5" s="13">
        <v>412</v>
      </c>
      <c r="V5" s="20">
        <f t="shared" si="3"/>
        <v>2.2888888888888888</v>
      </c>
      <c r="W5" s="13">
        <f t="shared" si="4"/>
        <v>8</v>
      </c>
      <c r="X5" t="s">
        <v>15</v>
      </c>
      <c r="Y5" s="7">
        <v>39171</v>
      </c>
    </row>
    <row r="6" spans="1:25" ht="15.75">
      <c r="A6" s="2">
        <v>4</v>
      </c>
      <c r="B6" s="3" t="s">
        <v>23</v>
      </c>
      <c r="C6" s="3" t="s">
        <v>61</v>
      </c>
      <c r="D6" s="13">
        <v>1372</v>
      </c>
      <c r="E6" s="13">
        <v>1370</v>
      </c>
      <c r="F6" s="13">
        <v>1538</v>
      </c>
      <c r="G6" s="13">
        <f t="shared" si="0"/>
        <v>1426.6666666666667</v>
      </c>
      <c r="H6" s="13">
        <v>294</v>
      </c>
      <c r="I6" s="12">
        <v>203</v>
      </c>
      <c r="J6" s="14">
        <f t="shared" si="1"/>
        <v>69.04761904761905</v>
      </c>
      <c r="K6" s="15">
        <v>8</v>
      </c>
      <c r="L6" s="16">
        <v>24</v>
      </c>
      <c r="M6" s="11">
        <v>6</v>
      </c>
      <c r="N6" s="17">
        <v>1</v>
      </c>
      <c r="O6" s="13">
        <v>3</v>
      </c>
      <c r="P6" s="18">
        <f t="shared" si="2"/>
        <v>42</v>
      </c>
      <c r="Q6" s="19">
        <v>147</v>
      </c>
      <c r="R6" s="13">
        <v>294</v>
      </c>
      <c r="S6" s="13">
        <v>294</v>
      </c>
      <c r="T6" s="13">
        <v>294</v>
      </c>
      <c r="U6" s="13">
        <v>528</v>
      </c>
      <c r="V6" s="20">
        <f t="shared" si="3"/>
        <v>1.7959183673469388</v>
      </c>
      <c r="W6" s="13">
        <f t="shared" si="4"/>
        <v>9</v>
      </c>
      <c r="X6" t="s">
        <v>15</v>
      </c>
      <c r="Y6" s="7">
        <v>38787</v>
      </c>
    </row>
    <row r="7" spans="1:25" ht="15.75">
      <c r="A7" s="2">
        <v>5</v>
      </c>
      <c r="B7" s="3" t="s">
        <v>73</v>
      </c>
      <c r="C7" s="3" t="s">
        <v>87</v>
      </c>
      <c r="D7" s="13">
        <v>1549.5</v>
      </c>
      <c r="E7" s="13">
        <v>1300</v>
      </c>
      <c r="F7" s="13">
        <v>1311</v>
      </c>
      <c r="G7" s="13">
        <f t="shared" si="0"/>
        <v>1386.8333333333333</v>
      </c>
      <c r="H7" s="13">
        <v>195</v>
      </c>
      <c r="I7" s="12">
        <v>171</v>
      </c>
      <c r="J7" s="14">
        <f t="shared" si="1"/>
        <v>87.6923076923077</v>
      </c>
      <c r="K7" s="15">
        <v>10</v>
      </c>
      <c r="L7" s="16">
        <v>4</v>
      </c>
      <c r="M7" s="11">
        <v>9</v>
      </c>
      <c r="N7" s="17">
        <v>13</v>
      </c>
      <c r="O7" s="13">
        <v>9</v>
      </c>
      <c r="P7" s="18">
        <f t="shared" si="2"/>
        <v>45</v>
      </c>
      <c r="Q7" s="19">
        <v>76</v>
      </c>
      <c r="R7" s="13">
        <v>141</v>
      </c>
      <c r="S7" s="13">
        <v>195</v>
      </c>
      <c r="T7" s="13">
        <v>195</v>
      </c>
      <c r="U7" s="13">
        <v>158.5</v>
      </c>
      <c r="V7" s="20">
        <f t="shared" si="3"/>
        <v>0.8128205128205128</v>
      </c>
      <c r="W7" s="13">
        <f t="shared" si="4"/>
        <v>12</v>
      </c>
      <c r="X7" t="s">
        <v>48</v>
      </c>
      <c r="Y7" s="7">
        <v>37642</v>
      </c>
    </row>
    <row r="8" spans="1:25" ht="15.75">
      <c r="A8" s="2">
        <v>6</v>
      </c>
      <c r="B8" s="3" t="s">
        <v>22</v>
      </c>
      <c r="C8" s="3" t="s">
        <v>39</v>
      </c>
      <c r="D8" s="13">
        <v>1303</v>
      </c>
      <c r="E8" s="13">
        <v>1300</v>
      </c>
      <c r="F8" s="13">
        <v>1519.75</v>
      </c>
      <c r="G8" s="13">
        <f t="shared" si="0"/>
        <v>1374.25</v>
      </c>
      <c r="H8" s="13">
        <v>319</v>
      </c>
      <c r="I8" s="12">
        <v>229</v>
      </c>
      <c r="J8" s="14">
        <f t="shared" si="1"/>
        <v>71.78683385579937</v>
      </c>
      <c r="K8" s="15">
        <v>13</v>
      </c>
      <c r="L8" s="16">
        <v>20</v>
      </c>
      <c r="M8" s="11">
        <v>4</v>
      </c>
      <c r="N8" s="17">
        <v>7</v>
      </c>
      <c r="O8" s="13">
        <v>2</v>
      </c>
      <c r="P8" s="18">
        <f t="shared" si="2"/>
        <v>46</v>
      </c>
      <c r="Q8" s="19"/>
      <c r="R8" s="13">
        <v>120</v>
      </c>
      <c r="S8" s="13">
        <v>120</v>
      </c>
      <c r="T8" s="13">
        <v>319</v>
      </c>
      <c r="U8" s="13">
        <v>217.5</v>
      </c>
      <c r="V8" s="20">
        <f t="shared" si="3"/>
        <v>0.6818181818181818</v>
      </c>
      <c r="W8" s="13">
        <f t="shared" si="4"/>
        <v>12</v>
      </c>
      <c r="X8" t="s">
        <v>15</v>
      </c>
      <c r="Y8" s="7">
        <v>37819</v>
      </c>
    </row>
    <row r="9" spans="1:25" ht="15.75">
      <c r="A9" s="2">
        <v>7</v>
      </c>
      <c r="B9" s="3" t="s">
        <v>22</v>
      </c>
      <c r="C9" s="3" t="s">
        <v>18</v>
      </c>
      <c r="D9" s="13">
        <v>1304</v>
      </c>
      <c r="E9" s="13">
        <v>1301</v>
      </c>
      <c r="F9" s="13">
        <v>1488.5</v>
      </c>
      <c r="G9" s="13">
        <f t="shared" si="0"/>
        <v>1364.5</v>
      </c>
      <c r="H9" s="13">
        <v>262</v>
      </c>
      <c r="I9" s="12">
        <v>208</v>
      </c>
      <c r="J9" s="14">
        <f t="shared" si="1"/>
        <v>79.38931297709924</v>
      </c>
      <c r="K9" s="15">
        <v>14</v>
      </c>
      <c r="L9" s="16">
        <v>13</v>
      </c>
      <c r="M9" s="11">
        <v>5</v>
      </c>
      <c r="N9" s="17">
        <v>10</v>
      </c>
      <c r="O9" s="13">
        <v>6</v>
      </c>
      <c r="P9" s="18">
        <f t="shared" si="2"/>
        <v>48</v>
      </c>
      <c r="Q9" s="19">
        <v>36</v>
      </c>
      <c r="R9" s="13">
        <v>61</v>
      </c>
      <c r="S9" s="13">
        <v>130</v>
      </c>
      <c r="T9" s="13">
        <v>262</v>
      </c>
      <c r="U9" s="13">
        <v>177</v>
      </c>
      <c r="V9" s="20">
        <f t="shared" si="3"/>
        <v>0.6755725190839694</v>
      </c>
      <c r="W9" s="13">
        <f t="shared" si="4"/>
        <v>13</v>
      </c>
      <c r="X9" t="s">
        <v>16</v>
      </c>
      <c r="Y9" s="7">
        <v>37505</v>
      </c>
    </row>
    <row r="10" spans="1:25" ht="15.75">
      <c r="A10" s="2">
        <v>8</v>
      </c>
      <c r="B10" s="3" t="s">
        <v>21</v>
      </c>
      <c r="C10" s="3" t="s">
        <v>77</v>
      </c>
      <c r="D10" s="13">
        <v>1573</v>
      </c>
      <c r="E10" s="13">
        <v>1572</v>
      </c>
      <c r="F10" s="13">
        <v>1516</v>
      </c>
      <c r="G10" s="13">
        <f t="shared" si="0"/>
        <v>1553.6666666666667</v>
      </c>
      <c r="H10" s="13">
        <v>143</v>
      </c>
      <c r="I10" s="12">
        <v>125</v>
      </c>
      <c r="J10" s="14">
        <f t="shared" si="1"/>
        <v>87.41258741258741</v>
      </c>
      <c r="K10" s="15">
        <v>5</v>
      </c>
      <c r="L10" s="16">
        <v>5</v>
      </c>
      <c r="M10" s="11">
        <v>15</v>
      </c>
      <c r="N10" s="17">
        <v>14</v>
      </c>
      <c r="O10" s="13">
        <v>17</v>
      </c>
      <c r="P10" s="18">
        <f t="shared" si="2"/>
        <v>56</v>
      </c>
      <c r="Q10" s="19">
        <v>22</v>
      </c>
      <c r="R10" s="13">
        <v>91</v>
      </c>
      <c r="S10" s="13">
        <v>143</v>
      </c>
      <c r="T10" s="13">
        <v>143</v>
      </c>
      <c r="U10" s="13">
        <v>142.5</v>
      </c>
      <c r="V10" s="20">
        <f t="shared" si="3"/>
        <v>0.9965034965034965</v>
      </c>
      <c r="W10" s="13">
        <f t="shared" si="4"/>
        <v>16</v>
      </c>
      <c r="X10" t="s">
        <v>16</v>
      </c>
      <c r="Y10" s="7">
        <v>36320</v>
      </c>
    </row>
    <row r="11" spans="1:25" ht="15.75">
      <c r="A11" s="2">
        <v>9</v>
      </c>
      <c r="B11" s="3" t="s">
        <v>34</v>
      </c>
      <c r="C11" s="3" t="s">
        <v>64</v>
      </c>
      <c r="D11" s="13">
        <v>1307</v>
      </c>
      <c r="E11" s="13">
        <v>1300</v>
      </c>
      <c r="F11" s="13">
        <v>1441.75</v>
      </c>
      <c r="G11" s="13">
        <f t="shared" si="0"/>
        <v>1349.5833333333333</v>
      </c>
      <c r="H11" s="13">
        <v>272</v>
      </c>
      <c r="I11" s="12">
        <v>181</v>
      </c>
      <c r="J11" s="14">
        <f t="shared" si="1"/>
        <v>66.54411764705881</v>
      </c>
      <c r="K11" s="15">
        <v>19</v>
      </c>
      <c r="L11" s="16">
        <v>26</v>
      </c>
      <c r="M11" s="11">
        <v>7</v>
      </c>
      <c r="N11" s="17">
        <v>8</v>
      </c>
      <c r="O11" s="13">
        <v>5</v>
      </c>
      <c r="P11" s="18">
        <f t="shared" si="2"/>
        <v>65</v>
      </c>
      <c r="Q11" s="19">
        <v>66</v>
      </c>
      <c r="R11" s="13">
        <v>92</v>
      </c>
      <c r="S11" s="13">
        <v>169</v>
      </c>
      <c r="T11" s="13">
        <v>272</v>
      </c>
      <c r="U11" s="13">
        <v>216</v>
      </c>
      <c r="V11" s="20">
        <f t="shared" si="3"/>
        <v>0.7941176470588235</v>
      </c>
      <c r="W11" s="13">
        <f t="shared" si="4"/>
        <v>8</v>
      </c>
      <c r="X11" t="s">
        <v>15</v>
      </c>
      <c r="Y11" s="7">
        <v>39103</v>
      </c>
    </row>
    <row r="12" spans="1:25" ht="15.75">
      <c r="A12" s="2">
        <v>10</v>
      </c>
      <c r="B12" s="3" t="s">
        <v>38</v>
      </c>
      <c r="C12" s="3" t="s">
        <v>42</v>
      </c>
      <c r="D12" s="13">
        <v>1299</v>
      </c>
      <c r="E12" s="13">
        <v>1300</v>
      </c>
      <c r="F12" s="13">
        <v>1465.5</v>
      </c>
      <c r="G12" s="13">
        <f t="shared" si="0"/>
        <v>1354.8333333333333</v>
      </c>
      <c r="H12" s="13">
        <v>187</v>
      </c>
      <c r="I12" s="12">
        <v>150</v>
      </c>
      <c r="J12" s="14">
        <f t="shared" si="1"/>
        <v>80.2139037433155</v>
      </c>
      <c r="K12" s="15">
        <v>15</v>
      </c>
      <c r="L12" s="16">
        <v>11</v>
      </c>
      <c r="M12" s="11">
        <v>11</v>
      </c>
      <c r="N12" s="17">
        <v>18</v>
      </c>
      <c r="O12" s="13">
        <v>11</v>
      </c>
      <c r="P12" s="18">
        <f t="shared" si="2"/>
        <v>66</v>
      </c>
      <c r="Q12" s="19">
        <v>4</v>
      </c>
      <c r="R12" s="13">
        <v>187</v>
      </c>
      <c r="S12" s="13">
        <v>187</v>
      </c>
      <c r="T12" s="13">
        <v>187</v>
      </c>
      <c r="U12" s="13">
        <v>114.5</v>
      </c>
      <c r="V12" s="20">
        <f t="shared" si="3"/>
        <v>0.6122994652406417</v>
      </c>
      <c r="W12" s="13">
        <f t="shared" si="4"/>
        <v>11</v>
      </c>
      <c r="X12" t="s">
        <v>15</v>
      </c>
      <c r="Y12" s="7">
        <v>38243</v>
      </c>
    </row>
    <row r="13" spans="1:25" ht="15.75">
      <c r="A13" s="2">
        <v>11</v>
      </c>
      <c r="B13" s="3" t="s">
        <v>22</v>
      </c>
      <c r="C13" s="3" t="s">
        <v>27</v>
      </c>
      <c r="D13" s="13">
        <v>1301</v>
      </c>
      <c r="E13" s="13">
        <v>1300</v>
      </c>
      <c r="F13" s="13">
        <v>1445.5</v>
      </c>
      <c r="G13" s="13">
        <f t="shared" si="0"/>
        <v>1348.8333333333333</v>
      </c>
      <c r="H13" s="13">
        <v>224</v>
      </c>
      <c r="I13" s="12">
        <v>171</v>
      </c>
      <c r="J13" s="14">
        <f t="shared" si="1"/>
        <v>76.33928571428571</v>
      </c>
      <c r="K13" s="15">
        <v>20</v>
      </c>
      <c r="L13" s="16">
        <v>16</v>
      </c>
      <c r="M13" s="11">
        <v>10</v>
      </c>
      <c r="N13" s="17">
        <v>15</v>
      </c>
      <c r="O13" s="13">
        <v>7</v>
      </c>
      <c r="P13" s="18">
        <f t="shared" si="2"/>
        <v>68</v>
      </c>
      <c r="Q13" s="19">
        <v>38</v>
      </c>
      <c r="R13" s="13">
        <v>57</v>
      </c>
      <c r="S13" s="13">
        <v>224</v>
      </c>
      <c r="T13" s="13">
        <v>224</v>
      </c>
      <c r="U13" s="13">
        <v>138</v>
      </c>
      <c r="V13" s="20">
        <f t="shared" si="3"/>
        <v>0.6160714285714286</v>
      </c>
      <c r="W13" s="13">
        <f t="shared" si="4"/>
        <v>13</v>
      </c>
      <c r="X13" t="s">
        <v>16</v>
      </c>
      <c r="Y13" s="7">
        <v>37442</v>
      </c>
    </row>
    <row r="14" spans="1:25" ht="15.75">
      <c r="A14" s="2">
        <v>12</v>
      </c>
      <c r="B14" s="3" t="s">
        <v>40</v>
      </c>
      <c r="C14" s="3" t="s">
        <v>59</v>
      </c>
      <c r="D14" s="13">
        <v>1303</v>
      </c>
      <c r="E14" s="13">
        <v>1300</v>
      </c>
      <c r="F14" s="13">
        <v>1435</v>
      </c>
      <c r="G14" s="13">
        <f t="shared" si="0"/>
        <v>1346</v>
      </c>
      <c r="H14" s="13">
        <v>153</v>
      </c>
      <c r="I14" s="12">
        <v>127</v>
      </c>
      <c r="J14" s="14">
        <f t="shared" si="1"/>
        <v>83.00653594771242</v>
      </c>
      <c r="K14" s="15">
        <v>21</v>
      </c>
      <c r="L14" s="16">
        <v>9</v>
      </c>
      <c r="M14" s="11">
        <v>14</v>
      </c>
      <c r="N14" s="17">
        <v>16</v>
      </c>
      <c r="O14" s="13">
        <v>15</v>
      </c>
      <c r="P14" s="18">
        <f t="shared" si="2"/>
        <v>75</v>
      </c>
      <c r="Q14" s="19">
        <v>153</v>
      </c>
      <c r="R14" s="13">
        <v>153</v>
      </c>
      <c r="S14" s="13">
        <v>153</v>
      </c>
      <c r="T14" s="13">
        <v>153</v>
      </c>
      <c r="U14" s="13">
        <v>132.5</v>
      </c>
      <c r="V14" s="20">
        <f t="shared" si="3"/>
        <v>0.8660130718954249</v>
      </c>
      <c r="W14" s="13">
        <f t="shared" si="4"/>
        <v>12</v>
      </c>
      <c r="X14" t="s">
        <v>15</v>
      </c>
      <c r="Y14" s="7">
        <v>37883</v>
      </c>
    </row>
    <row r="15" spans="1:25" ht="15.75">
      <c r="A15" s="2">
        <v>13</v>
      </c>
      <c r="B15" s="3" t="s">
        <v>13</v>
      </c>
      <c r="C15" s="3" t="s">
        <v>46</v>
      </c>
      <c r="D15" s="13">
        <v>1303</v>
      </c>
      <c r="E15" s="13">
        <v>1299.75</v>
      </c>
      <c r="F15" s="13">
        <v>1417.5</v>
      </c>
      <c r="G15" s="13">
        <f t="shared" si="0"/>
        <v>1340.0833333333333</v>
      </c>
      <c r="H15" s="13">
        <v>144</v>
      </c>
      <c r="I15" s="12">
        <v>115</v>
      </c>
      <c r="J15" s="14">
        <f t="shared" si="1"/>
        <v>79.86111111111111</v>
      </c>
      <c r="K15" s="15">
        <v>25</v>
      </c>
      <c r="L15" s="16">
        <v>12</v>
      </c>
      <c r="M15" s="11">
        <v>17</v>
      </c>
      <c r="N15" s="17">
        <v>5</v>
      </c>
      <c r="O15" s="13">
        <v>16</v>
      </c>
      <c r="P15" s="18">
        <f t="shared" si="2"/>
        <v>75</v>
      </c>
      <c r="Q15" s="19">
        <v>23</v>
      </c>
      <c r="R15" s="13">
        <v>98</v>
      </c>
      <c r="S15" s="13">
        <v>107</v>
      </c>
      <c r="T15" s="13">
        <v>144</v>
      </c>
      <c r="U15" s="13">
        <v>247</v>
      </c>
      <c r="V15" s="20">
        <f t="shared" si="3"/>
        <v>1.7152777777777777</v>
      </c>
      <c r="W15" s="13">
        <f t="shared" si="4"/>
        <v>6</v>
      </c>
      <c r="X15" t="s">
        <v>16</v>
      </c>
      <c r="Y15" s="7">
        <v>39872</v>
      </c>
    </row>
    <row r="16" spans="1:25" ht="15.75">
      <c r="A16" s="2">
        <v>14</v>
      </c>
      <c r="B16" s="3" t="s">
        <v>17</v>
      </c>
      <c r="C16" s="3" t="s">
        <v>46</v>
      </c>
      <c r="D16" s="13">
        <v>1307</v>
      </c>
      <c r="E16" s="13">
        <v>1300</v>
      </c>
      <c r="F16" s="13">
        <v>1418.5</v>
      </c>
      <c r="G16" s="13">
        <f t="shared" si="0"/>
        <v>1341.8333333333333</v>
      </c>
      <c r="H16" s="13">
        <v>139</v>
      </c>
      <c r="I16" s="12">
        <v>117</v>
      </c>
      <c r="J16" s="14">
        <f t="shared" si="1"/>
        <v>84.1726618705036</v>
      </c>
      <c r="K16" s="15">
        <v>23</v>
      </c>
      <c r="L16" s="16">
        <v>8</v>
      </c>
      <c r="M16" s="11">
        <v>16</v>
      </c>
      <c r="N16" s="17">
        <v>11</v>
      </c>
      <c r="O16" s="13">
        <v>18</v>
      </c>
      <c r="P16" s="18">
        <f t="shared" si="2"/>
        <v>76</v>
      </c>
      <c r="Q16" s="19">
        <v>16</v>
      </c>
      <c r="R16" s="13">
        <v>37</v>
      </c>
      <c r="S16" s="13">
        <v>84</v>
      </c>
      <c r="T16" s="13">
        <v>139</v>
      </c>
      <c r="U16" s="13">
        <v>170.5</v>
      </c>
      <c r="V16" s="20">
        <f t="shared" si="3"/>
        <v>1.2266187050359711</v>
      </c>
      <c r="W16" s="13">
        <f t="shared" si="4"/>
        <v>10</v>
      </c>
      <c r="X16" t="s">
        <v>16</v>
      </c>
      <c r="Y16" s="7">
        <v>38601</v>
      </c>
    </row>
    <row r="17" spans="1:25" ht="15.75">
      <c r="A17" s="2">
        <v>15</v>
      </c>
      <c r="B17" s="3" t="s">
        <v>31</v>
      </c>
      <c r="C17" s="3" t="s">
        <v>47</v>
      </c>
      <c r="D17" s="13">
        <v>1300</v>
      </c>
      <c r="E17" s="13">
        <v>1300</v>
      </c>
      <c r="F17" s="13">
        <v>1424</v>
      </c>
      <c r="G17" s="13">
        <f t="shared" si="0"/>
        <v>1341.3333333333333</v>
      </c>
      <c r="H17" s="13">
        <v>128</v>
      </c>
      <c r="I17" s="12">
        <v>109</v>
      </c>
      <c r="J17" s="14">
        <f t="shared" si="1"/>
        <v>85.15625</v>
      </c>
      <c r="K17" s="15">
        <v>24</v>
      </c>
      <c r="L17" s="16">
        <v>7</v>
      </c>
      <c r="M17" s="11">
        <v>18</v>
      </c>
      <c r="N17" s="17">
        <v>9</v>
      </c>
      <c r="O17" s="13">
        <v>22</v>
      </c>
      <c r="P17" s="18">
        <f t="shared" si="2"/>
        <v>80</v>
      </c>
      <c r="Q17" s="19">
        <v>79</v>
      </c>
      <c r="R17" s="13">
        <v>79</v>
      </c>
      <c r="S17" s="13">
        <v>105</v>
      </c>
      <c r="T17" s="13">
        <v>105</v>
      </c>
      <c r="U17" s="13">
        <v>210.5</v>
      </c>
      <c r="V17" s="20">
        <f t="shared" si="3"/>
        <v>2.0047619047619047</v>
      </c>
      <c r="W17" s="13">
        <f t="shared" si="4"/>
        <v>12</v>
      </c>
      <c r="X17" t="s">
        <v>15</v>
      </c>
      <c r="Y17" s="7">
        <v>37902</v>
      </c>
    </row>
    <row r="18" spans="1:25" ht="15.75">
      <c r="A18" s="2">
        <v>16</v>
      </c>
      <c r="B18" s="3" t="s">
        <v>73</v>
      </c>
      <c r="C18" s="3" t="s">
        <v>89</v>
      </c>
      <c r="D18" s="13">
        <v>1535.5</v>
      </c>
      <c r="E18" s="13">
        <v>1503.5</v>
      </c>
      <c r="F18" s="13">
        <v>1483.5</v>
      </c>
      <c r="G18" s="13">
        <f t="shared" si="0"/>
        <v>1507.5</v>
      </c>
      <c r="H18" s="13">
        <v>542</v>
      </c>
      <c r="I18" s="12">
        <v>419</v>
      </c>
      <c r="J18" s="14">
        <f t="shared" si="1"/>
        <v>77.30627306273063</v>
      </c>
      <c r="K18" s="15">
        <v>6</v>
      </c>
      <c r="L18" s="16">
        <v>15</v>
      </c>
      <c r="M18" s="11">
        <v>1</v>
      </c>
      <c r="N18" s="17">
        <v>31</v>
      </c>
      <c r="O18" s="13">
        <v>27</v>
      </c>
      <c r="P18" s="18">
        <f t="shared" si="2"/>
        <v>80</v>
      </c>
      <c r="Q18" s="19"/>
      <c r="R18" s="13"/>
      <c r="S18" s="13"/>
      <c r="T18" s="13">
        <v>39</v>
      </c>
      <c r="U18" s="13">
        <v>20.5</v>
      </c>
      <c r="V18" s="20">
        <f t="shared" si="3"/>
        <v>0.5256410256410257</v>
      </c>
      <c r="W18" s="13">
        <f t="shared" si="4"/>
        <v>9</v>
      </c>
      <c r="X18" t="s">
        <v>48</v>
      </c>
      <c r="Y18" s="7">
        <v>38827</v>
      </c>
    </row>
    <row r="19" spans="1:25" ht="15.75">
      <c r="A19" s="2">
        <v>17</v>
      </c>
      <c r="B19" s="3" t="s">
        <v>75</v>
      </c>
      <c r="C19" s="3" t="s">
        <v>76</v>
      </c>
      <c r="D19" s="13">
        <v>1300</v>
      </c>
      <c r="E19" s="13">
        <v>1300</v>
      </c>
      <c r="F19" s="13">
        <v>1426.5</v>
      </c>
      <c r="G19" s="13">
        <f t="shared" si="0"/>
        <v>1342.1666666666667</v>
      </c>
      <c r="H19" s="13">
        <v>116</v>
      </c>
      <c r="I19" s="12">
        <v>106</v>
      </c>
      <c r="J19" s="14">
        <f t="shared" si="1"/>
        <v>91.37931034482759</v>
      </c>
      <c r="K19" s="15">
        <v>22</v>
      </c>
      <c r="L19" s="16">
        <v>2</v>
      </c>
      <c r="M19" s="11">
        <v>19</v>
      </c>
      <c r="N19" s="17">
        <v>22</v>
      </c>
      <c r="O19" s="13">
        <v>20</v>
      </c>
      <c r="P19" s="18">
        <f t="shared" si="2"/>
        <v>85</v>
      </c>
      <c r="Q19" s="19">
        <v>67</v>
      </c>
      <c r="R19" s="13">
        <v>101</v>
      </c>
      <c r="S19" s="13">
        <v>116</v>
      </c>
      <c r="T19" s="13">
        <v>116</v>
      </c>
      <c r="U19" s="13">
        <v>64</v>
      </c>
      <c r="V19" s="20">
        <f t="shared" si="3"/>
        <v>0.5517241379310345</v>
      </c>
      <c r="W19" s="13">
        <f t="shared" si="4"/>
        <v>17</v>
      </c>
      <c r="X19" t="s">
        <v>16</v>
      </c>
      <c r="Y19" s="7">
        <v>36111</v>
      </c>
    </row>
    <row r="20" spans="1:25" ht="15.75">
      <c r="A20" s="2">
        <v>18</v>
      </c>
      <c r="B20" s="3" t="s">
        <v>13</v>
      </c>
      <c r="C20" s="3" t="s">
        <v>14</v>
      </c>
      <c r="D20" s="13">
        <v>1599</v>
      </c>
      <c r="E20" s="13">
        <v>1600</v>
      </c>
      <c r="F20" s="13">
        <v>1616.5</v>
      </c>
      <c r="G20" s="13">
        <f t="shared" si="0"/>
        <v>1605.1666666666667</v>
      </c>
      <c r="H20" s="13">
        <v>120</v>
      </c>
      <c r="I20" s="12">
        <v>70</v>
      </c>
      <c r="J20" s="14">
        <f t="shared" si="1"/>
        <v>58.333333333333336</v>
      </c>
      <c r="K20" s="15">
        <v>1</v>
      </c>
      <c r="L20" s="16">
        <v>31</v>
      </c>
      <c r="M20" s="11">
        <v>23</v>
      </c>
      <c r="N20" s="17">
        <v>12</v>
      </c>
      <c r="O20" s="13">
        <v>19</v>
      </c>
      <c r="P20" s="18">
        <f t="shared" si="2"/>
        <v>86</v>
      </c>
      <c r="Q20" s="19">
        <v>37</v>
      </c>
      <c r="R20" s="13">
        <v>65</v>
      </c>
      <c r="S20" s="13">
        <v>85</v>
      </c>
      <c r="T20" s="13">
        <v>120</v>
      </c>
      <c r="U20" s="13">
        <v>161</v>
      </c>
      <c r="V20" s="20">
        <f t="shared" si="3"/>
        <v>1.3416666666666666</v>
      </c>
      <c r="W20" s="13">
        <f t="shared" si="4"/>
        <v>12</v>
      </c>
      <c r="X20" t="s">
        <v>15</v>
      </c>
      <c r="Y20" s="7">
        <v>37817</v>
      </c>
    </row>
    <row r="21" spans="1:25" ht="15.75">
      <c r="A21" s="2">
        <v>19</v>
      </c>
      <c r="B21" s="3" t="s">
        <v>74</v>
      </c>
      <c r="C21" s="3" t="s">
        <v>88</v>
      </c>
      <c r="D21" s="13">
        <v>1341.5</v>
      </c>
      <c r="E21" s="13">
        <v>1300</v>
      </c>
      <c r="F21" s="13">
        <v>1372.5</v>
      </c>
      <c r="G21" s="13">
        <f t="shared" si="0"/>
        <v>1338</v>
      </c>
      <c r="H21" s="13">
        <v>153</v>
      </c>
      <c r="I21" s="12">
        <v>106</v>
      </c>
      <c r="J21" s="14">
        <f t="shared" si="1"/>
        <v>69.28104575163398</v>
      </c>
      <c r="K21" s="15">
        <v>26</v>
      </c>
      <c r="L21" s="16">
        <v>23</v>
      </c>
      <c r="M21" s="11">
        <v>20</v>
      </c>
      <c r="N21" s="17">
        <v>4</v>
      </c>
      <c r="O21" s="13">
        <v>14</v>
      </c>
      <c r="P21" s="18">
        <f t="shared" si="2"/>
        <v>87</v>
      </c>
      <c r="Q21" s="19">
        <v>64</v>
      </c>
      <c r="R21" s="13">
        <v>117</v>
      </c>
      <c r="S21" s="13">
        <v>153</v>
      </c>
      <c r="T21" s="13">
        <v>153</v>
      </c>
      <c r="U21" s="13">
        <v>253.5</v>
      </c>
      <c r="V21" s="20">
        <f t="shared" si="3"/>
        <v>1.6568627450980393</v>
      </c>
      <c r="W21" s="13">
        <f t="shared" si="4"/>
        <v>10</v>
      </c>
      <c r="X21" t="s">
        <v>48</v>
      </c>
      <c r="Y21" s="7">
        <v>38360</v>
      </c>
    </row>
    <row r="22" spans="1:25" ht="15.75">
      <c r="A22" s="2">
        <v>20</v>
      </c>
      <c r="B22" s="3" t="s">
        <v>25</v>
      </c>
      <c r="C22" s="3" t="s">
        <v>26</v>
      </c>
      <c r="D22" s="13">
        <v>1304.5</v>
      </c>
      <c r="E22" s="13">
        <v>1300</v>
      </c>
      <c r="F22" s="13">
        <v>1389</v>
      </c>
      <c r="G22" s="13">
        <f t="shared" si="0"/>
        <v>1331.1666666666667</v>
      </c>
      <c r="H22" s="13">
        <v>189</v>
      </c>
      <c r="I22" s="12">
        <v>134</v>
      </c>
      <c r="J22" s="14">
        <f t="shared" si="1"/>
        <v>70.8994708994709</v>
      </c>
      <c r="K22" s="15">
        <v>29</v>
      </c>
      <c r="L22" s="16">
        <v>22</v>
      </c>
      <c r="M22" s="11">
        <v>12</v>
      </c>
      <c r="N22" s="17">
        <v>20</v>
      </c>
      <c r="O22" s="13">
        <v>10</v>
      </c>
      <c r="P22" s="18">
        <f t="shared" si="2"/>
        <v>93</v>
      </c>
      <c r="Q22" s="19">
        <v>48</v>
      </c>
      <c r="R22" s="13">
        <v>126</v>
      </c>
      <c r="S22" s="13">
        <v>126</v>
      </c>
      <c r="T22" s="13">
        <v>189</v>
      </c>
      <c r="U22" s="13">
        <v>108.5</v>
      </c>
      <c r="V22" s="20">
        <f t="shared" si="3"/>
        <v>0.5740740740740741</v>
      </c>
      <c r="W22" s="13">
        <f t="shared" si="4"/>
        <v>10</v>
      </c>
      <c r="X22" t="s">
        <v>15</v>
      </c>
      <c r="Y22" s="7">
        <v>38555</v>
      </c>
    </row>
    <row r="23" spans="1:25" ht="15.75">
      <c r="A23" s="2">
        <v>21</v>
      </c>
      <c r="B23" s="3" t="s">
        <v>93</v>
      </c>
      <c r="C23" s="3" t="s">
        <v>94</v>
      </c>
      <c r="D23" s="13">
        <v>1300</v>
      </c>
      <c r="E23" s="13">
        <v>1300</v>
      </c>
      <c r="F23" s="13">
        <v>1402</v>
      </c>
      <c r="G23" s="13">
        <f t="shared" si="0"/>
        <v>1334</v>
      </c>
      <c r="H23" s="13">
        <v>201</v>
      </c>
      <c r="I23" s="12">
        <v>128</v>
      </c>
      <c r="J23" s="14">
        <f t="shared" si="1"/>
        <v>63.681592039801004</v>
      </c>
      <c r="K23" s="15">
        <v>28</v>
      </c>
      <c r="L23" s="16">
        <v>30</v>
      </c>
      <c r="M23" s="11">
        <v>13</v>
      </c>
      <c r="N23" s="17">
        <v>17</v>
      </c>
      <c r="O23" s="13">
        <v>8</v>
      </c>
      <c r="P23" s="18">
        <f t="shared" si="2"/>
        <v>96</v>
      </c>
      <c r="Q23" s="19">
        <v>201</v>
      </c>
      <c r="R23" s="13">
        <v>201</v>
      </c>
      <c r="S23" s="13">
        <v>201</v>
      </c>
      <c r="T23" s="13">
        <v>201</v>
      </c>
      <c r="U23" s="13">
        <v>128.5</v>
      </c>
      <c r="V23" s="20">
        <f t="shared" si="3"/>
        <v>0.6393034825870647</v>
      </c>
      <c r="W23" s="13">
        <f t="shared" si="4"/>
        <v>8</v>
      </c>
      <c r="X23" t="s">
        <v>16</v>
      </c>
      <c r="Y23" s="7">
        <v>39276</v>
      </c>
    </row>
    <row r="24" spans="1:25" ht="15.75">
      <c r="A24" s="2">
        <v>22</v>
      </c>
      <c r="B24" s="3" t="s">
        <v>40</v>
      </c>
      <c r="C24" s="3" t="s">
        <v>41</v>
      </c>
      <c r="D24" s="13">
        <v>1601</v>
      </c>
      <c r="E24" s="13">
        <v>1600</v>
      </c>
      <c r="F24" s="13">
        <v>1611.5</v>
      </c>
      <c r="G24" s="13">
        <f t="shared" si="0"/>
        <v>1604.1666666666667</v>
      </c>
      <c r="H24" s="13">
        <v>26</v>
      </c>
      <c r="I24" s="12">
        <v>21</v>
      </c>
      <c r="J24" s="14">
        <f t="shared" si="1"/>
        <v>80.76923076923076</v>
      </c>
      <c r="K24" s="15">
        <v>2</v>
      </c>
      <c r="L24" s="16">
        <v>10</v>
      </c>
      <c r="M24" s="11">
        <v>29</v>
      </c>
      <c r="N24" s="17">
        <v>29</v>
      </c>
      <c r="O24" s="13">
        <v>30</v>
      </c>
      <c r="P24" s="18">
        <f t="shared" si="2"/>
        <v>100</v>
      </c>
      <c r="Q24" s="19"/>
      <c r="R24" s="13"/>
      <c r="S24" s="13"/>
      <c r="T24" s="13">
        <v>26</v>
      </c>
      <c r="U24" s="13">
        <v>29</v>
      </c>
      <c r="V24" s="20">
        <f t="shared" si="3"/>
        <v>1.1153846153846154</v>
      </c>
      <c r="W24" s="13">
        <f t="shared" si="4"/>
        <v>13</v>
      </c>
      <c r="X24" t="s">
        <v>15</v>
      </c>
      <c r="Y24" s="7">
        <v>37310</v>
      </c>
    </row>
    <row r="25" spans="1:25" ht="15.75">
      <c r="A25" s="2">
        <v>23</v>
      </c>
      <c r="B25" s="3" t="s">
        <v>23</v>
      </c>
      <c r="C25" s="3" t="s">
        <v>24</v>
      </c>
      <c r="D25" s="13">
        <v>1299</v>
      </c>
      <c r="E25" s="13">
        <v>1300</v>
      </c>
      <c r="F25" s="13">
        <v>1385</v>
      </c>
      <c r="G25" s="13">
        <f t="shared" si="0"/>
        <v>1328</v>
      </c>
      <c r="H25" s="13">
        <v>161</v>
      </c>
      <c r="I25" s="12">
        <v>104</v>
      </c>
      <c r="J25" s="14">
        <f t="shared" si="1"/>
        <v>64.59627329192546</v>
      </c>
      <c r="K25" s="15">
        <v>30</v>
      </c>
      <c r="L25" s="16">
        <v>29</v>
      </c>
      <c r="M25" s="11">
        <v>21</v>
      </c>
      <c r="N25" s="17">
        <v>19</v>
      </c>
      <c r="O25" s="13">
        <v>13</v>
      </c>
      <c r="P25" s="18">
        <f t="shared" si="2"/>
        <v>112</v>
      </c>
      <c r="Q25" s="19">
        <v>75</v>
      </c>
      <c r="R25" s="13">
        <v>75</v>
      </c>
      <c r="S25" s="13">
        <v>75</v>
      </c>
      <c r="T25" s="13">
        <v>161</v>
      </c>
      <c r="U25" s="13">
        <v>111.5</v>
      </c>
      <c r="V25" s="20">
        <f t="shared" si="3"/>
        <v>0.6925465838509317</v>
      </c>
      <c r="W25" s="13">
        <f t="shared" si="4"/>
        <v>6</v>
      </c>
      <c r="X25" t="s">
        <v>15</v>
      </c>
      <c r="Y25" s="7">
        <v>40062</v>
      </c>
    </row>
    <row r="26" spans="1:25" ht="15.75">
      <c r="A26" s="2">
        <v>24</v>
      </c>
      <c r="B26" s="3" t="s">
        <v>25</v>
      </c>
      <c r="C26" s="3" t="s">
        <v>69</v>
      </c>
      <c r="D26" s="13">
        <v>1310</v>
      </c>
      <c r="E26" s="13">
        <v>1303</v>
      </c>
      <c r="F26" s="13">
        <v>1303</v>
      </c>
      <c r="G26" s="13">
        <f t="shared" si="0"/>
        <v>1305.3333333333333</v>
      </c>
      <c r="H26" s="13">
        <v>68</v>
      </c>
      <c r="I26" s="12">
        <v>63</v>
      </c>
      <c r="J26" s="14">
        <f t="shared" si="1"/>
        <v>92.6470588235294</v>
      </c>
      <c r="K26" s="15">
        <v>36</v>
      </c>
      <c r="L26" s="16">
        <v>1</v>
      </c>
      <c r="M26" s="11">
        <v>24</v>
      </c>
      <c r="N26" s="17">
        <v>28</v>
      </c>
      <c r="O26" s="13">
        <v>25</v>
      </c>
      <c r="P26" s="18">
        <f t="shared" si="2"/>
        <v>114</v>
      </c>
      <c r="Q26" s="19">
        <v>6</v>
      </c>
      <c r="R26" s="13">
        <v>9</v>
      </c>
      <c r="S26" s="13">
        <v>9</v>
      </c>
      <c r="T26" s="13">
        <v>68</v>
      </c>
      <c r="U26" s="13">
        <v>40</v>
      </c>
      <c r="V26" s="20">
        <f t="shared" si="3"/>
        <v>0.5882352941176471</v>
      </c>
      <c r="W26" s="13">
        <f t="shared" si="4"/>
        <v>5</v>
      </c>
      <c r="X26" t="s">
        <v>12</v>
      </c>
      <c r="Y26" s="7">
        <v>40472</v>
      </c>
    </row>
    <row r="27" spans="1:25" ht="15.75">
      <c r="A27" s="2">
        <v>25</v>
      </c>
      <c r="B27" s="3" t="s">
        <v>34</v>
      </c>
      <c r="C27" s="3" t="s">
        <v>43</v>
      </c>
      <c r="D27" s="13">
        <v>1315</v>
      </c>
      <c r="E27" s="13">
        <v>1315</v>
      </c>
      <c r="F27" s="13">
        <v>1373.5</v>
      </c>
      <c r="G27" s="13">
        <f t="shared" si="0"/>
        <v>1334.5</v>
      </c>
      <c r="H27" s="13">
        <v>67</v>
      </c>
      <c r="I27" s="12">
        <v>50</v>
      </c>
      <c r="J27" s="14">
        <f t="shared" si="1"/>
        <v>74.62686567164178</v>
      </c>
      <c r="K27" s="15">
        <v>27</v>
      </c>
      <c r="L27" s="16">
        <v>18</v>
      </c>
      <c r="M27" s="11">
        <v>26</v>
      </c>
      <c r="N27" s="17">
        <v>21</v>
      </c>
      <c r="O27" s="13">
        <v>26</v>
      </c>
      <c r="P27" s="18">
        <f t="shared" si="2"/>
        <v>118</v>
      </c>
      <c r="Q27" s="19">
        <v>23</v>
      </c>
      <c r="R27" s="13">
        <v>42</v>
      </c>
      <c r="S27" s="13">
        <v>55</v>
      </c>
      <c r="T27" s="13">
        <v>67</v>
      </c>
      <c r="U27" s="13">
        <v>85.5</v>
      </c>
      <c r="V27" s="20">
        <f t="shared" si="3"/>
        <v>1.2761194029850746</v>
      </c>
      <c r="W27" s="13">
        <f t="shared" si="4"/>
        <v>13</v>
      </c>
      <c r="X27" t="s">
        <v>15</v>
      </c>
      <c r="Y27" s="7">
        <v>37454</v>
      </c>
    </row>
    <row r="28" spans="1:25" ht="15.75">
      <c r="A28" s="2">
        <v>26</v>
      </c>
      <c r="B28" s="3" t="s">
        <v>62</v>
      </c>
      <c r="C28" s="3" t="s">
        <v>63</v>
      </c>
      <c r="D28" s="13">
        <v>1326</v>
      </c>
      <c r="E28" s="13">
        <v>1302.5</v>
      </c>
      <c r="F28" s="13">
        <v>1355</v>
      </c>
      <c r="G28" s="13">
        <f t="shared" si="0"/>
        <v>1327.8333333333333</v>
      </c>
      <c r="H28" s="13">
        <v>84</v>
      </c>
      <c r="I28" s="12">
        <v>63</v>
      </c>
      <c r="J28" s="14">
        <f t="shared" si="1"/>
        <v>75</v>
      </c>
      <c r="K28" s="15">
        <v>31</v>
      </c>
      <c r="L28" s="16">
        <v>17</v>
      </c>
      <c r="M28" s="11">
        <v>25</v>
      </c>
      <c r="N28" s="17">
        <v>26</v>
      </c>
      <c r="O28" s="13">
        <v>23</v>
      </c>
      <c r="P28" s="18">
        <f t="shared" si="2"/>
        <v>122</v>
      </c>
      <c r="Q28" s="19"/>
      <c r="R28" s="13"/>
      <c r="S28" s="13"/>
      <c r="T28" s="13">
        <v>84</v>
      </c>
      <c r="U28" s="13">
        <v>45</v>
      </c>
      <c r="V28" s="20">
        <f t="shared" si="3"/>
        <v>0.5357142857142857</v>
      </c>
      <c r="W28" s="13">
        <f t="shared" si="4"/>
        <v>14</v>
      </c>
      <c r="X28" t="s">
        <v>15</v>
      </c>
      <c r="Y28" s="7">
        <v>36984</v>
      </c>
    </row>
    <row r="29" spans="1:25" ht="15.75">
      <c r="A29" s="2">
        <v>27</v>
      </c>
      <c r="B29" s="3" t="s">
        <v>78</v>
      </c>
      <c r="C29" s="3" t="s">
        <v>79</v>
      </c>
      <c r="D29" s="13">
        <v>1358</v>
      </c>
      <c r="E29" s="13">
        <v>1350</v>
      </c>
      <c r="F29" s="13">
        <v>1346</v>
      </c>
      <c r="G29" s="13">
        <f t="shared" si="0"/>
        <v>1351.3333333333333</v>
      </c>
      <c r="H29" s="13">
        <v>72</v>
      </c>
      <c r="I29" s="12">
        <v>39</v>
      </c>
      <c r="J29" s="14">
        <f t="shared" si="1"/>
        <v>54.16666666666667</v>
      </c>
      <c r="K29" s="15">
        <v>17</v>
      </c>
      <c r="L29" s="16">
        <v>32</v>
      </c>
      <c r="M29" s="11">
        <v>27</v>
      </c>
      <c r="N29" s="17">
        <v>23</v>
      </c>
      <c r="O29" s="13">
        <v>24</v>
      </c>
      <c r="P29" s="18">
        <f t="shared" si="2"/>
        <v>123</v>
      </c>
      <c r="Q29" s="19">
        <v>6</v>
      </c>
      <c r="R29" s="13">
        <v>39</v>
      </c>
      <c r="S29" s="13">
        <v>72</v>
      </c>
      <c r="T29" s="13">
        <v>72</v>
      </c>
      <c r="U29" s="13">
        <v>63</v>
      </c>
      <c r="V29" s="20">
        <f t="shared" si="3"/>
        <v>0.875</v>
      </c>
      <c r="W29" s="13">
        <f t="shared" si="4"/>
        <v>10</v>
      </c>
      <c r="X29" t="s">
        <v>80</v>
      </c>
      <c r="Y29" s="7">
        <v>38512</v>
      </c>
    </row>
    <row r="30" spans="1:25" ht="15.75">
      <c r="A30" s="2">
        <v>28</v>
      </c>
      <c r="B30" s="3" t="s">
        <v>30</v>
      </c>
      <c r="C30" s="3" t="s">
        <v>41</v>
      </c>
      <c r="D30" s="13">
        <v>1600</v>
      </c>
      <c r="E30" s="13">
        <v>1600</v>
      </c>
      <c r="F30" s="13">
        <v>1587.5</v>
      </c>
      <c r="G30" s="13">
        <f t="shared" si="0"/>
        <v>1595.8333333333333</v>
      </c>
      <c r="H30" s="13">
        <v>37</v>
      </c>
      <c r="I30" s="12">
        <v>18</v>
      </c>
      <c r="J30" s="14">
        <f t="shared" si="1"/>
        <v>48.64864864864865</v>
      </c>
      <c r="K30" s="15">
        <v>4</v>
      </c>
      <c r="L30" s="16">
        <v>33</v>
      </c>
      <c r="M30" s="11">
        <v>31</v>
      </c>
      <c r="N30" s="17">
        <v>27</v>
      </c>
      <c r="O30" s="13">
        <v>29</v>
      </c>
      <c r="P30" s="18">
        <f t="shared" si="2"/>
        <v>124</v>
      </c>
      <c r="Q30" s="19"/>
      <c r="R30" s="13">
        <v>10</v>
      </c>
      <c r="S30" s="13">
        <v>18</v>
      </c>
      <c r="T30" s="13">
        <v>37</v>
      </c>
      <c r="U30" s="13">
        <v>42.5</v>
      </c>
      <c r="V30" s="20">
        <f t="shared" si="3"/>
        <v>1.1486486486486487</v>
      </c>
      <c r="W30" s="13">
        <f t="shared" si="4"/>
        <v>10</v>
      </c>
      <c r="X30" t="s">
        <v>15</v>
      </c>
      <c r="Y30" s="7">
        <v>38519</v>
      </c>
    </row>
    <row r="31" spans="1:25" ht="15.75">
      <c r="A31" s="2">
        <v>29</v>
      </c>
      <c r="B31" s="3" t="s">
        <v>19</v>
      </c>
      <c r="C31" s="3" t="s">
        <v>20</v>
      </c>
      <c r="D31" s="13">
        <v>1324.5</v>
      </c>
      <c r="E31" s="13">
        <v>1300</v>
      </c>
      <c r="F31" s="13">
        <v>1346</v>
      </c>
      <c r="G31" s="13">
        <f t="shared" si="0"/>
        <v>1323.5</v>
      </c>
      <c r="H31" s="13">
        <v>106</v>
      </c>
      <c r="I31" s="12">
        <v>70</v>
      </c>
      <c r="J31" s="14">
        <f t="shared" si="1"/>
        <v>66.0377358490566</v>
      </c>
      <c r="K31" s="15">
        <v>32</v>
      </c>
      <c r="L31" s="16">
        <v>27</v>
      </c>
      <c r="M31" s="11">
        <v>22</v>
      </c>
      <c r="N31" s="17">
        <v>24</v>
      </c>
      <c r="O31" s="13">
        <v>21</v>
      </c>
      <c r="P31" s="18">
        <f t="shared" si="2"/>
        <v>126</v>
      </c>
      <c r="Q31" s="19"/>
      <c r="R31" s="13"/>
      <c r="S31" s="13">
        <v>24</v>
      </c>
      <c r="T31" s="13">
        <v>106</v>
      </c>
      <c r="U31" s="13">
        <v>53</v>
      </c>
      <c r="V31" s="20">
        <f t="shared" si="3"/>
        <v>0.5</v>
      </c>
      <c r="W31" s="13">
        <f t="shared" si="4"/>
        <v>9</v>
      </c>
      <c r="X31" t="s">
        <v>15</v>
      </c>
      <c r="Y31" s="7">
        <v>38887</v>
      </c>
    </row>
    <row r="32" spans="1:25" ht="15.75">
      <c r="A32" s="2">
        <v>30</v>
      </c>
      <c r="B32" s="3" t="s">
        <v>91</v>
      </c>
      <c r="C32" s="3" t="s">
        <v>92</v>
      </c>
      <c r="D32" s="13">
        <v>1601</v>
      </c>
      <c r="E32" s="13">
        <v>1600</v>
      </c>
      <c r="F32" s="13">
        <v>1596</v>
      </c>
      <c r="G32" s="13">
        <f t="shared" si="0"/>
        <v>1599</v>
      </c>
      <c r="H32" s="13">
        <v>16</v>
      </c>
      <c r="I32" s="12">
        <v>9</v>
      </c>
      <c r="J32" s="14">
        <f t="shared" si="1"/>
        <v>0</v>
      </c>
      <c r="K32" s="15">
        <v>3</v>
      </c>
      <c r="L32" s="16">
        <v>34</v>
      </c>
      <c r="M32" s="11">
        <v>35</v>
      </c>
      <c r="N32" s="17">
        <v>25</v>
      </c>
      <c r="O32" s="13">
        <v>35</v>
      </c>
      <c r="P32" s="18">
        <f t="shared" si="2"/>
        <v>132</v>
      </c>
      <c r="Q32" s="19">
        <v>14</v>
      </c>
      <c r="R32" s="13">
        <v>16</v>
      </c>
      <c r="S32" s="13">
        <v>16</v>
      </c>
      <c r="T32" s="13">
        <v>16</v>
      </c>
      <c r="U32" s="13">
        <v>48</v>
      </c>
      <c r="V32" s="20">
        <f t="shared" si="3"/>
        <v>3</v>
      </c>
      <c r="W32" s="13">
        <f t="shared" si="4"/>
        <v>16</v>
      </c>
      <c r="X32" t="s">
        <v>16</v>
      </c>
      <c r="Y32" s="7">
        <v>36516</v>
      </c>
    </row>
    <row r="33" spans="1:25" ht="15.75">
      <c r="A33" s="2">
        <v>31</v>
      </c>
      <c r="B33" s="3" t="s">
        <v>68</v>
      </c>
      <c r="C33" s="3" t="s">
        <v>61</v>
      </c>
      <c r="D33" s="13">
        <v>1317</v>
      </c>
      <c r="E33" s="13">
        <v>1300</v>
      </c>
      <c r="F33" s="13">
        <v>1317</v>
      </c>
      <c r="G33" s="13">
        <f t="shared" si="0"/>
        <v>1311.3333333333333</v>
      </c>
      <c r="H33" s="13">
        <v>38</v>
      </c>
      <c r="I33" s="12">
        <v>27</v>
      </c>
      <c r="J33" s="14">
        <f t="shared" si="1"/>
        <v>71.05263157894737</v>
      </c>
      <c r="K33" s="15">
        <v>33</v>
      </c>
      <c r="L33" s="16">
        <v>21</v>
      </c>
      <c r="M33" s="11">
        <v>28</v>
      </c>
      <c r="N33" s="17">
        <v>32</v>
      </c>
      <c r="O33" s="13">
        <v>28</v>
      </c>
      <c r="P33" s="18">
        <f t="shared" si="2"/>
        <v>142</v>
      </c>
      <c r="Q33" s="19"/>
      <c r="R33" s="13">
        <v>24</v>
      </c>
      <c r="S33" s="13">
        <v>24</v>
      </c>
      <c r="T33" s="13">
        <v>38</v>
      </c>
      <c r="U33" s="13">
        <v>19</v>
      </c>
      <c r="V33" s="20">
        <f t="shared" si="3"/>
        <v>0.5</v>
      </c>
      <c r="W33" s="13">
        <f t="shared" si="4"/>
        <v>17</v>
      </c>
      <c r="X33" t="s">
        <v>15</v>
      </c>
      <c r="Y33" s="7">
        <v>36137</v>
      </c>
    </row>
    <row r="34" spans="1:25" ht="15.75">
      <c r="A34" s="2">
        <v>32</v>
      </c>
      <c r="B34" s="3" t="s">
        <v>23</v>
      </c>
      <c r="C34" s="3" t="s">
        <v>58</v>
      </c>
      <c r="D34" s="13">
        <v>1300</v>
      </c>
      <c r="E34" s="13">
        <v>1300</v>
      </c>
      <c r="F34" s="13">
        <v>1324</v>
      </c>
      <c r="G34" s="13">
        <f t="shared" si="0"/>
        <v>1308</v>
      </c>
      <c r="H34" s="13">
        <v>24</v>
      </c>
      <c r="I34" s="12">
        <v>19</v>
      </c>
      <c r="J34" s="14">
        <f t="shared" si="1"/>
        <v>79.16666666666667</v>
      </c>
      <c r="K34" s="15">
        <v>34</v>
      </c>
      <c r="L34" s="16">
        <v>14</v>
      </c>
      <c r="M34" s="11">
        <v>30</v>
      </c>
      <c r="N34" s="17">
        <v>35</v>
      </c>
      <c r="O34" s="13">
        <v>32</v>
      </c>
      <c r="P34" s="18">
        <f t="shared" si="2"/>
        <v>145</v>
      </c>
      <c r="Q34" s="19"/>
      <c r="R34" s="13"/>
      <c r="S34" s="13">
        <v>24</v>
      </c>
      <c r="T34" s="13">
        <v>24</v>
      </c>
      <c r="U34" s="13">
        <v>12</v>
      </c>
      <c r="V34" s="20">
        <f t="shared" si="3"/>
        <v>0.5</v>
      </c>
      <c r="W34" s="13">
        <f t="shared" si="4"/>
        <v>13</v>
      </c>
      <c r="X34" t="s">
        <v>15</v>
      </c>
      <c r="Y34" s="7">
        <v>37542</v>
      </c>
    </row>
    <row r="35" spans="1:25" ht="15.75">
      <c r="A35" s="2">
        <v>33</v>
      </c>
      <c r="B35" s="3" t="s">
        <v>21</v>
      </c>
      <c r="C35" s="3" t="s">
        <v>39</v>
      </c>
      <c r="D35" s="13">
        <v>1437</v>
      </c>
      <c r="E35" s="13">
        <v>1437</v>
      </c>
      <c r="F35" s="13">
        <v>1437</v>
      </c>
      <c r="G35" s="13">
        <f t="shared" si="0"/>
        <v>1437</v>
      </c>
      <c r="H35" s="13">
        <v>0</v>
      </c>
      <c r="I35" s="12">
        <v>0</v>
      </c>
      <c r="J35" s="14">
        <f t="shared" si="1"/>
        <v>0</v>
      </c>
      <c r="K35" s="15">
        <v>7</v>
      </c>
      <c r="L35" s="16">
        <v>35</v>
      </c>
      <c r="M35" s="11">
        <v>36</v>
      </c>
      <c r="N35" s="17">
        <v>37</v>
      </c>
      <c r="O35" s="13">
        <v>37</v>
      </c>
      <c r="P35" s="18">
        <f t="shared" si="2"/>
        <v>152</v>
      </c>
      <c r="Q35" s="19"/>
      <c r="R35" s="13"/>
      <c r="S35" s="13"/>
      <c r="T35" s="13"/>
      <c r="U35" s="13"/>
      <c r="V35" s="20">
        <f t="shared" si="3"/>
        <v>0</v>
      </c>
      <c r="W35" s="13">
        <f t="shared" si="4"/>
        <v>15</v>
      </c>
      <c r="X35" t="s">
        <v>15</v>
      </c>
      <c r="Y35" s="7">
        <v>36649</v>
      </c>
    </row>
    <row r="36" spans="1:25" ht="15.75">
      <c r="A36" s="2">
        <v>34</v>
      </c>
      <c r="B36" s="3" t="s">
        <v>30</v>
      </c>
      <c r="C36" s="3" t="s">
        <v>65</v>
      </c>
      <c r="D36" s="13">
        <v>1357</v>
      </c>
      <c r="E36" s="13">
        <v>1350</v>
      </c>
      <c r="F36" s="13">
        <v>1349</v>
      </c>
      <c r="G36" s="13">
        <f t="shared" si="0"/>
        <v>1352</v>
      </c>
      <c r="H36" s="13">
        <v>23</v>
      </c>
      <c r="I36" s="12">
        <v>11</v>
      </c>
      <c r="J36" s="14">
        <f t="shared" si="1"/>
        <v>0</v>
      </c>
      <c r="K36" s="15">
        <v>16</v>
      </c>
      <c r="L36" s="16">
        <v>36</v>
      </c>
      <c r="M36" s="11">
        <v>34</v>
      </c>
      <c r="N36" s="17">
        <v>36</v>
      </c>
      <c r="O36" s="13">
        <v>34</v>
      </c>
      <c r="P36" s="18">
        <f t="shared" si="2"/>
        <v>156</v>
      </c>
      <c r="Q36" s="19"/>
      <c r="R36" s="13"/>
      <c r="S36" s="13"/>
      <c r="T36" s="13">
        <v>23</v>
      </c>
      <c r="U36" s="13">
        <v>11.5</v>
      </c>
      <c r="V36" s="20">
        <f t="shared" si="3"/>
        <v>0.5</v>
      </c>
      <c r="W36" s="13">
        <f t="shared" si="4"/>
        <v>16</v>
      </c>
      <c r="X36" t="s">
        <v>15</v>
      </c>
      <c r="Y36" s="7">
        <v>36192</v>
      </c>
    </row>
    <row r="37" spans="1:25" ht="15.75">
      <c r="A37" s="2">
        <v>35</v>
      </c>
      <c r="B37" s="3" t="s">
        <v>36</v>
      </c>
      <c r="C37" s="3" t="s">
        <v>37</v>
      </c>
      <c r="D37" s="13">
        <v>1309</v>
      </c>
      <c r="E37" s="13">
        <v>1300</v>
      </c>
      <c r="F37" s="13">
        <v>1308.5</v>
      </c>
      <c r="G37" s="13">
        <f t="shared" si="0"/>
        <v>1305.8333333333333</v>
      </c>
      <c r="H37" s="13">
        <v>24</v>
      </c>
      <c r="I37" s="12">
        <v>16</v>
      </c>
      <c r="J37" s="14">
        <f t="shared" si="1"/>
        <v>66.66666666666667</v>
      </c>
      <c r="K37" s="15">
        <v>35</v>
      </c>
      <c r="L37" s="16">
        <v>25</v>
      </c>
      <c r="M37" s="11">
        <v>32</v>
      </c>
      <c r="N37" s="17">
        <v>34</v>
      </c>
      <c r="O37" s="13">
        <v>31</v>
      </c>
      <c r="P37" s="18">
        <f t="shared" si="2"/>
        <v>157</v>
      </c>
      <c r="Q37" s="19"/>
      <c r="R37" s="13"/>
      <c r="S37" s="13">
        <v>7</v>
      </c>
      <c r="T37" s="13">
        <v>24</v>
      </c>
      <c r="U37" s="13">
        <v>14</v>
      </c>
      <c r="V37" s="20">
        <f t="shared" si="3"/>
        <v>0.5833333333333334</v>
      </c>
      <c r="W37" s="13">
        <f t="shared" si="4"/>
        <v>12</v>
      </c>
      <c r="X37" t="s">
        <v>16</v>
      </c>
      <c r="Y37" s="7">
        <v>37963</v>
      </c>
    </row>
    <row r="38" spans="1:25" ht="15.75">
      <c r="A38" s="2">
        <v>36</v>
      </c>
      <c r="B38" s="3" t="s">
        <v>40</v>
      </c>
      <c r="C38" s="3" t="s">
        <v>96</v>
      </c>
      <c r="D38" s="13">
        <v>1350</v>
      </c>
      <c r="E38" s="13">
        <v>1350</v>
      </c>
      <c r="F38" s="13">
        <v>1350</v>
      </c>
      <c r="G38" s="13">
        <f t="shared" si="0"/>
        <v>1350</v>
      </c>
      <c r="H38" s="13">
        <v>3</v>
      </c>
      <c r="I38" s="12">
        <v>0</v>
      </c>
      <c r="J38" s="14">
        <f t="shared" si="1"/>
        <v>0</v>
      </c>
      <c r="K38" s="15">
        <v>18</v>
      </c>
      <c r="L38" s="16">
        <v>37</v>
      </c>
      <c r="M38" s="11">
        <v>37</v>
      </c>
      <c r="N38" s="17">
        <v>30</v>
      </c>
      <c r="O38" s="13">
        <v>36</v>
      </c>
      <c r="P38" s="18">
        <f t="shared" si="2"/>
        <v>158</v>
      </c>
      <c r="Q38" s="19">
        <v>3</v>
      </c>
      <c r="R38" s="13">
        <v>3</v>
      </c>
      <c r="S38" s="13">
        <v>3</v>
      </c>
      <c r="T38" s="13">
        <v>3</v>
      </c>
      <c r="U38" s="13">
        <v>25.5</v>
      </c>
      <c r="V38" s="20">
        <f t="shared" si="3"/>
        <v>8.5</v>
      </c>
      <c r="W38" s="13">
        <f t="shared" si="4"/>
        <v>12</v>
      </c>
      <c r="X38" t="s">
        <v>15</v>
      </c>
      <c r="Y38" s="7">
        <v>37883</v>
      </c>
    </row>
    <row r="39" spans="1:25" ht="15.75">
      <c r="A39" s="2">
        <v>37</v>
      </c>
      <c r="B39" s="3" t="s">
        <v>60</v>
      </c>
      <c r="C39" s="3" t="s">
        <v>61</v>
      </c>
      <c r="D39" s="13">
        <v>1308</v>
      </c>
      <c r="E39" s="13">
        <v>1299.75</v>
      </c>
      <c r="F39" s="13">
        <v>1308</v>
      </c>
      <c r="G39" s="13">
        <f t="shared" si="0"/>
        <v>1305.25</v>
      </c>
      <c r="H39" s="13">
        <v>23</v>
      </c>
      <c r="I39" s="12">
        <v>15</v>
      </c>
      <c r="J39" s="14">
        <f t="shared" si="1"/>
        <v>65.21739130434783</v>
      </c>
      <c r="K39" s="15">
        <v>37</v>
      </c>
      <c r="L39" s="16">
        <v>28</v>
      </c>
      <c r="M39" s="11">
        <v>33</v>
      </c>
      <c r="N39" s="17">
        <v>33</v>
      </c>
      <c r="O39" s="13">
        <v>33</v>
      </c>
      <c r="P39" s="18">
        <f t="shared" si="2"/>
        <v>164</v>
      </c>
      <c r="Q39" s="19"/>
      <c r="R39" s="13"/>
      <c r="S39" s="13">
        <v>2</v>
      </c>
      <c r="T39" s="13">
        <v>23</v>
      </c>
      <c r="U39" s="13">
        <v>14.5</v>
      </c>
      <c r="V39" s="20">
        <f t="shared" si="3"/>
        <v>0.6304347826086957</v>
      </c>
      <c r="W39" s="13">
        <f t="shared" si="4"/>
        <v>17</v>
      </c>
      <c r="X39" t="s">
        <v>15</v>
      </c>
      <c r="Y39" s="7">
        <v>36137</v>
      </c>
    </row>
    <row r="40" spans="1:25" ht="15.75">
      <c r="A40" s="2">
        <v>38</v>
      </c>
      <c r="B40" s="3" t="s">
        <v>66</v>
      </c>
      <c r="C40" s="3" t="s">
        <v>67</v>
      </c>
      <c r="D40" s="13">
        <v>1300</v>
      </c>
      <c r="E40" s="13">
        <v>1300</v>
      </c>
      <c r="F40" s="13">
        <v>1300</v>
      </c>
      <c r="G40" s="13">
        <f t="shared" si="0"/>
        <v>1300</v>
      </c>
      <c r="H40" s="13">
        <v>0</v>
      </c>
      <c r="I40" s="12">
        <v>0</v>
      </c>
      <c r="J40" s="14">
        <f t="shared" si="1"/>
        <v>0</v>
      </c>
      <c r="K40" s="15">
        <v>38</v>
      </c>
      <c r="L40" s="16">
        <v>38</v>
      </c>
      <c r="M40" s="11">
        <v>38</v>
      </c>
      <c r="N40" s="17">
        <v>38</v>
      </c>
      <c r="O40" s="13">
        <v>38</v>
      </c>
      <c r="P40" s="18">
        <f t="shared" si="2"/>
        <v>190</v>
      </c>
      <c r="Q40" s="19"/>
      <c r="R40" s="13"/>
      <c r="S40" s="13"/>
      <c r="T40" s="13"/>
      <c r="U40" s="13"/>
      <c r="V40" s="20">
        <f t="shared" si="3"/>
        <v>0</v>
      </c>
      <c r="W40" s="13">
        <f t="shared" si="4"/>
        <v>11</v>
      </c>
      <c r="X40" t="s">
        <v>15</v>
      </c>
      <c r="Y40" s="7">
        <v>38236</v>
      </c>
    </row>
    <row r="41" spans="1:25" ht="15.75">
      <c r="A41" s="2">
        <v>39</v>
      </c>
      <c r="B41" s="3" t="s">
        <v>81</v>
      </c>
      <c r="C41" s="3" t="s">
        <v>82</v>
      </c>
      <c r="D41" s="13">
        <v>1300</v>
      </c>
      <c r="E41" s="13">
        <v>1300</v>
      </c>
      <c r="F41" s="13">
        <v>1300</v>
      </c>
      <c r="G41" s="13">
        <f t="shared" si="0"/>
        <v>1300</v>
      </c>
      <c r="H41" s="13">
        <v>0</v>
      </c>
      <c r="I41" s="12">
        <v>0</v>
      </c>
      <c r="J41" s="14">
        <f t="shared" si="1"/>
        <v>0</v>
      </c>
      <c r="K41" s="15">
        <v>39</v>
      </c>
      <c r="L41" s="16">
        <v>39</v>
      </c>
      <c r="M41" s="11">
        <v>39</v>
      </c>
      <c r="N41" s="17">
        <v>39</v>
      </c>
      <c r="O41" s="13">
        <v>39</v>
      </c>
      <c r="P41" s="18">
        <f t="shared" si="2"/>
        <v>195</v>
      </c>
      <c r="Q41" s="19"/>
      <c r="R41" s="13"/>
      <c r="S41" s="13"/>
      <c r="T41" s="13"/>
      <c r="U41" s="13"/>
      <c r="V41" s="20">
        <f t="shared" si="3"/>
        <v>0</v>
      </c>
      <c r="W41" s="13">
        <f t="shared" si="4"/>
        <v>11</v>
      </c>
      <c r="X41" t="s">
        <v>16</v>
      </c>
      <c r="Y41" s="7">
        <v>38322</v>
      </c>
    </row>
    <row r="42" spans="1:25" ht="15.75">
      <c r="A42" s="2">
        <v>40</v>
      </c>
      <c r="B42" s="3" t="s">
        <v>22</v>
      </c>
      <c r="C42" s="3" t="s">
        <v>82</v>
      </c>
      <c r="D42" s="13">
        <v>1300</v>
      </c>
      <c r="E42" s="13">
        <v>1300</v>
      </c>
      <c r="F42" s="13">
        <v>1300</v>
      </c>
      <c r="G42" s="13">
        <f t="shared" si="0"/>
        <v>1300</v>
      </c>
      <c r="H42" s="13">
        <v>0</v>
      </c>
      <c r="I42" s="12">
        <v>0</v>
      </c>
      <c r="J42" s="14">
        <f t="shared" si="1"/>
        <v>0</v>
      </c>
      <c r="K42" s="15">
        <v>40</v>
      </c>
      <c r="L42" s="16">
        <v>40</v>
      </c>
      <c r="M42" s="11">
        <v>40</v>
      </c>
      <c r="N42" s="17">
        <v>40</v>
      </c>
      <c r="O42" s="13">
        <v>40</v>
      </c>
      <c r="P42" s="18">
        <f t="shared" si="2"/>
        <v>200</v>
      </c>
      <c r="Q42" s="19"/>
      <c r="R42" s="13"/>
      <c r="S42" s="13"/>
      <c r="T42" s="13"/>
      <c r="U42" s="13"/>
      <c r="V42" s="20">
        <f t="shared" si="3"/>
        <v>0</v>
      </c>
      <c r="W42" s="13">
        <f t="shared" si="4"/>
        <v>11</v>
      </c>
      <c r="X42" t="s">
        <v>16</v>
      </c>
      <c r="Y42" s="7">
        <v>38322</v>
      </c>
    </row>
    <row r="43" spans="1:25" ht="15.75">
      <c r="A43" s="2">
        <v>41</v>
      </c>
      <c r="B43" s="3" t="s">
        <v>83</v>
      </c>
      <c r="C43" s="3" t="s">
        <v>84</v>
      </c>
      <c r="D43" s="13">
        <v>1300</v>
      </c>
      <c r="E43" s="13">
        <v>1300</v>
      </c>
      <c r="F43" s="13">
        <v>1300</v>
      </c>
      <c r="G43" s="13">
        <f t="shared" si="0"/>
        <v>1300</v>
      </c>
      <c r="H43" s="13">
        <v>0</v>
      </c>
      <c r="I43" s="12">
        <v>0</v>
      </c>
      <c r="J43" s="14">
        <f t="shared" si="1"/>
        <v>0</v>
      </c>
      <c r="K43" s="15">
        <v>41</v>
      </c>
      <c r="L43" s="16">
        <v>41</v>
      </c>
      <c r="M43" s="11">
        <v>41</v>
      </c>
      <c r="N43" s="17">
        <v>41</v>
      </c>
      <c r="O43" s="13">
        <v>41</v>
      </c>
      <c r="P43" s="18">
        <f t="shared" si="2"/>
        <v>205</v>
      </c>
      <c r="Q43" s="19"/>
      <c r="R43" s="13"/>
      <c r="S43" s="13"/>
      <c r="T43" s="13"/>
      <c r="U43" s="13"/>
      <c r="V43" s="20">
        <f t="shared" si="3"/>
        <v>0</v>
      </c>
      <c r="W43" s="13">
        <f t="shared" si="4"/>
        <v>12</v>
      </c>
      <c r="X43" t="s">
        <v>80</v>
      </c>
      <c r="Y43" s="7">
        <v>37963</v>
      </c>
    </row>
  </sheetData>
  <sheetProtection/>
  <mergeCells count="3">
    <mergeCell ref="A1:J1"/>
    <mergeCell ref="K1:P1"/>
    <mergeCell ref="Q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B1">
      <selection activeCell="A1" sqref="A1:X1"/>
    </sheetView>
  </sheetViews>
  <sheetFormatPr defaultColWidth="9.140625" defaultRowHeight="15"/>
  <cols>
    <col min="1" max="1" width="4.140625" style="0" bestFit="1" customWidth="1"/>
    <col min="2" max="2" width="11.28125" style="0" bestFit="1" customWidth="1"/>
    <col min="3" max="3" width="15.57421875" style="0" bestFit="1" customWidth="1"/>
    <col min="4" max="7" width="7.00390625" style="0" bestFit="1" customWidth="1"/>
    <col min="8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7.140625" style="0" bestFit="1" customWidth="1"/>
    <col min="23" max="23" width="4.140625" style="0" bestFit="1" customWidth="1"/>
    <col min="24" max="24" width="5.140625" style="0" bestFit="1" customWidth="1"/>
    <col min="25" max="25" width="0" style="0" hidden="1" customWidth="1"/>
  </cols>
  <sheetData>
    <row r="1" spans="1:21" ht="63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4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11</v>
      </c>
      <c r="X2" s="5" t="s">
        <v>32</v>
      </c>
    </row>
    <row r="3" spans="1:25" ht="15.75">
      <c r="A3" s="2">
        <v>1</v>
      </c>
      <c r="B3" s="3" t="s">
        <v>73</v>
      </c>
      <c r="C3" s="3" t="s">
        <v>89</v>
      </c>
      <c r="D3" s="13">
        <v>1535.5</v>
      </c>
      <c r="E3" s="13">
        <v>1503.5</v>
      </c>
      <c r="F3" s="13">
        <v>1483.5</v>
      </c>
      <c r="G3" s="13">
        <f aca="true" t="shared" si="0" ref="G3:G42">(D3+E3+F3)/3</f>
        <v>1507.5</v>
      </c>
      <c r="H3" s="13">
        <v>542</v>
      </c>
      <c r="I3" s="12">
        <v>419</v>
      </c>
      <c r="J3" s="14">
        <f aca="true" t="shared" si="1" ref="J3:J42">IF(I3&lt;15,0,I3/(H3/100))</f>
        <v>77.30627306273063</v>
      </c>
      <c r="K3" s="15">
        <v>6</v>
      </c>
      <c r="L3" s="16">
        <v>15</v>
      </c>
      <c r="M3" s="11">
        <v>1</v>
      </c>
      <c r="N3" s="17">
        <v>2</v>
      </c>
      <c r="O3" s="13">
        <v>1</v>
      </c>
      <c r="P3" s="18">
        <f aca="true" t="shared" si="2" ref="P3:P42">K3+L3+M3+N3+O3</f>
        <v>25</v>
      </c>
      <c r="Q3" s="19"/>
      <c r="R3" s="13"/>
      <c r="S3" s="13"/>
      <c r="T3" s="13">
        <v>433</v>
      </c>
      <c r="U3" s="13">
        <v>272.5</v>
      </c>
      <c r="V3" s="20">
        <f aca="true" t="shared" si="3" ref="V3:V42">IF(U3=0,0,U3/T3)</f>
        <v>0.6293302540415704</v>
      </c>
      <c r="W3" s="13">
        <f aca="true" t="shared" si="4" ref="W3:W42">2015-YEAR(Y3)</f>
        <v>9</v>
      </c>
      <c r="X3" t="s">
        <v>48</v>
      </c>
      <c r="Y3" s="7">
        <v>38827</v>
      </c>
    </row>
    <row r="4" spans="1:25" ht="15.75">
      <c r="A4" s="2">
        <v>2</v>
      </c>
      <c r="B4" s="3" t="s">
        <v>23</v>
      </c>
      <c r="C4" s="3" t="s">
        <v>61</v>
      </c>
      <c r="D4" s="13">
        <v>1612.5</v>
      </c>
      <c r="E4" s="13">
        <v>1300</v>
      </c>
      <c r="F4" s="13">
        <v>1300</v>
      </c>
      <c r="G4" s="13">
        <f t="shared" si="0"/>
        <v>1404.1666666666667</v>
      </c>
      <c r="H4" s="13">
        <v>404</v>
      </c>
      <c r="I4" s="12">
        <v>296</v>
      </c>
      <c r="J4" s="14">
        <f t="shared" si="1"/>
        <v>73.26732673267327</v>
      </c>
      <c r="K4" s="15">
        <v>8</v>
      </c>
      <c r="L4" s="16">
        <v>17</v>
      </c>
      <c r="M4" s="11">
        <v>2</v>
      </c>
      <c r="N4" s="17">
        <v>1</v>
      </c>
      <c r="O4" s="13">
        <v>2</v>
      </c>
      <c r="P4" s="18">
        <f t="shared" si="2"/>
        <v>30</v>
      </c>
      <c r="Q4" s="19">
        <v>34</v>
      </c>
      <c r="R4" s="13">
        <v>118</v>
      </c>
      <c r="S4" s="13">
        <v>349</v>
      </c>
      <c r="T4" s="13">
        <v>404</v>
      </c>
      <c r="U4" s="13">
        <v>704</v>
      </c>
      <c r="V4" s="20">
        <f t="shared" si="3"/>
        <v>1.7425742574257426</v>
      </c>
      <c r="W4" s="13">
        <f t="shared" si="4"/>
        <v>9</v>
      </c>
      <c r="X4" t="s">
        <v>15</v>
      </c>
      <c r="Y4" s="7">
        <v>38787</v>
      </c>
    </row>
    <row r="5" spans="1:25" ht="15.75">
      <c r="A5" s="2">
        <v>3</v>
      </c>
      <c r="B5" s="3" t="s">
        <v>72</v>
      </c>
      <c r="C5" s="3" t="s">
        <v>86</v>
      </c>
      <c r="D5" s="13">
        <v>1377.5</v>
      </c>
      <c r="E5" s="13">
        <v>1353.5</v>
      </c>
      <c r="F5" s="13">
        <v>1356</v>
      </c>
      <c r="G5" s="13">
        <f t="shared" si="0"/>
        <v>1362.3333333333333</v>
      </c>
      <c r="H5" s="13">
        <v>201</v>
      </c>
      <c r="I5" s="12">
        <v>181</v>
      </c>
      <c r="J5" s="14">
        <f t="shared" si="1"/>
        <v>90.0497512437811</v>
      </c>
      <c r="K5" s="15">
        <v>11</v>
      </c>
      <c r="L5" s="16">
        <v>2</v>
      </c>
      <c r="M5" s="11">
        <v>4</v>
      </c>
      <c r="N5" s="17">
        <v>14</v>
      </c>
      <c r="O5" s="13">
        <v>6</v>
      </c>
      <c r="P5" s="18">
        <f t="shared" si="2"/>
        <v>37</v>
      </c>
      <c r="Q5" s="19">
        <v>73</v>
      </c>
      <c r="R5" s="13">
        <v>201</v>
      </c>
      <c r="S5" s="13">
        <v>201</v>
      </c>
      <c r="T5" s="13">
        <v>201</v>
      </c>
      <c r="U5" s="13">
        <v>124.5</v>
      </c>
      <c r="V5" s="20">
        <f t="shared" si="3"/>
        <v>0.6194029850746269</v>
      </c>
      <c r="W5" s="13">
        <f t="shared" si="4"/>
        <v>9</v>
      </c>
      <c r="X5" t="s">
        <v>12</v>
      </c>
      <c r="Y5" s="7">
        <v>38794</v>
      </c>
    </row>
    <row r="6" spans="1:25" ht="15.75">
      <c r="A6" s="2">
        <v>4</v>
      </c>
      <c r="B6" s="3" t="s">
        <v>22</v>
      </c>
      <c r="C6" s="3" t="s">
        <v>39</v>
      </c>
      <c r="D6" s="13">
        <v>1303</v>
      </c>
      <c r="E6" s="13">
        <v>1300</v>
      </c>
      <c r="F6" s="13">
        <v>1519.75</v>
      </c>
      <c r="G6" s="13">
        <f t="shared" si="0"/>
        <v>1374.25</v>
      </c>
      <c r="H6" s="13">
        <v>319</v>
      </c>
      <c r="I6" s="12">
        <v>229</v>
      </c>
      <c r="J6" s="14">
        <f t="shared" si="1"/>
        <v>71.78683385579937</v>
      </c>
      <c r="K6" s="15">
        <v>10</v>
      </c>
      <c r="L6" s="16">
        <v>19</v>
      </c>
      <c r="M6" s="11">
        <v>3</v>
      </c>
      <c r="N6" s="17">
        <v>4</v>
      </c>
      <c r="O6" s="13">
        <v>3</v>
      </c>
      <c r="P6" s="18">
        <f t="shared" si="2"/>
        <v>39</v>
      </c>
      <c r="Q6" s="19">
        <v>120</v>
      </c>
      <c r="R6" s="13">
        <v>120</v>
      </c>
      <c r="S6" s="13">
        <v>184</v>
      </c>
      <c r="T6" s="13">
        <v>319</v>
      </c>
      <c r="U6" s="13">
        <v>244.5</v>
      </c>
      <c r="V6" s="20">
        <f t="shared" si="3"/>
        <v>0.7664576802507836</v>
      </c>
      <c r="W6" s="13">
        <f t="shared" si="4"/>
        <v>12</v>
      </c>
      <c r="X6" t="s">
        <v>15</v>
      </c>
      <c r="Y6" s="7">
        <v>37819</v>
      </c>
    </row>
    <row r="7" spans="1:25" ht="15.75">
      <c r="A7" s="2">
        <v>5</v>
      </c>
      <c r="B7" s="3" t="s">
        <v>22</v>
      </c>
      <c r="C7" s="3" t="s">
        <v>18</v>
      </c>
      <c r="D7" s="13">
        <v>1304</v>
      </c>
      <c r="E7" s="13">
        <v>1301</v>
      </c>
      <c r="F7" s="13">
        <v>1480</v>
      </c>
      <c r="G7" s="13">
        <f t="shared" si="0"/>
        <v>1361.6666666666667</v>
      </c>
      <c r="H7" s="13">
        <v>226</v>
      </c>
      <c r="I7" s="12">
        <v>180</v>
      </c>
      <c r="J7" s="14">
        <f t="shared" si="1"/>
        <v>79.64601769911505</v>
      </c>
      <c r="K7" s="15">
        <v>12</v>
      </c>
      <c r="L7" s="16">
        <v>11</v>
      </c>
      <c r="M7" s="11">
        <v>5</v>
      </c>
      <c r="N7" s="17">
        <v>7</v>
      </c>
      <c r="O7" s="13">
        <v>4</v>
      </c>
      <c r="P7" s="18">
        <f t="shared" si="2"/>
        <v>39</v>
      </c>
      <c r="Q7" s="19">
        <v>25</v>
      </c>
      <c r="R7" s="13">
        <v>94</v>
      </c>
      <c r="S7" s="13">
        <v>226</v>
      </c>
      <c r="T7" s="13">
        <v>226</v>
      </c>
      <c r="U7" s="13">
        <v>159</v>
      </c>
      <c r="V7" s="20">
        <f t="shared" si="3"/>
        <v>0.7035398230088495</v>
      </c>
      <c r="W7" s="13">
        <f t="shared" si="4"/>
        <v>13</v>
      </c>
      <c r="X7" t="s">
        <v>16</v>
      </c>
      <c r="Y7" s="7">
        <v>37505</v>
      </c>
    </row>
    <row r="8" spans="1:25" ht="15.75">
      <c r="A8" s="2">
        <v>6</v>
      </c>
      <c r="B8" s="3" t="s">
        <v>21</v>
      </c>
      <c r="C8" s="3" t="s">
        <v>77</v>
      </c>
      <c r="D8" s="13">
        <v>1573</v>
      </c>
      <c r="E8" s="13">
        <v>1572</v>
      </c>
      <c r="F8" s="13">
        <v>1486.5</v>
      </c>
      <c r="G8" s="13">
        <f t="shared" si="0"/>
        <v>1543.8333333333333</v>
      </c>
      <c r="H8" s="13">
        <v>121</v>
      </c>
      <c r="I8" s="12">
        <v>105</v>
      </c>
      <c r="J8" s="14">
        <f t="shared" si="1"/>
        <v>86.77685950413223</v>
      </c>
      <c r="K8" s="15">
        <v>5</v>
      </c>
      <c r="L8" s="16">
        <v>6</v>
      </c>
      <c r="M8" s="11">
        <v>13</v>
      </c>
      <c r="N8" s="17">
        <v>10</v>
      </c>
      <c r="O8" s="13">
        <v>14</v>
      </c>
      <c r="P8" s="18">
        <f t="shared" si="2"/>
        <v>48</v>
      </c>
      <c r="Q8" s="19">
        <v>69</v>
      </c>
      <c r="R8" s="13">
        <v>121</v>
      </c>
      <c r="S8" s="13">
        <v>121</v>
      </c>
      <c r="T8" s="13">
        <v>121</v>
      </c>
      <c r="U8" s="13">
        <v>134.5</v>
      </c>
      <c r="V8" s="20">
        <f t="shared" si="3"/>
        <v>1.1115702479338843</v>
      </c>
      <c r="W8" s="13">
        <f t="shared" si="4"/>
        <v>16</v>
      </c>
      <c r="X8" t="s">
        <v>16</v>
      </c>
      <c r="Y8" s="7">
        <v>36320</v>
      </c>
    </row>
    <row r="9" spans="1:25" ht="15.75">
      <c r="A9" s="2">
        <v>7</v>
      </c>
      <c r="B9" s="3" t="s">
        <v>38</v>
      </c>
      <c r="C9" s="3" t="s">
        <v>42</v>
      </c>
      <c r="D9" s="13">
        <v>1299</v>
      </c>
      <c r="E9" s="13">
        <v>1300</v>
      </c>
      <c r="F9" s="13">
        <v>1462.5</v>
      </c>
      <c r="G9" s="13">
        <f t="shared" si="0"/>
        <v>1353.8333333333333</v>
      </c>
      <c r="H9" s="13">
        <v>183</v>
      </c>
      <c r="I9" s="12">
        <v>148</v>
      </c>
      <c r="J9" s="14">
        <f t="shared" si="1"/>
        <v>80.8743169398907</v>
      </c>
      <c r="K9" s="15">
        <v>13</v>
      </c>
      <c r="L9" s="16">
        <v>9</v>
      </c>
      <c r="M9" s="11">
        <v>6</v>
      </c>
      <c r="N9" s="17">
        <v>15</v>
      </c>
      <c r="O9" s="13">
        <v>8</v>
      </c>
      <c r="P9" s="18">
        <f t="shared" si="2"/>
        <v>51</v>
      </c>
      <c r="Q9" s="19">
        <v>183</v>
      </c>
      <c r="R9" s="13">
        <v>183</v>
      </c>
      <c r="S9" s="13">
        <v>183</v>
      </c>
      <c r="T9" s="13">
        <v>183</v>
      </c>
      <c r="U9" s="13">
        <v>119.5</v>
      </c>
      <c r="V9" s="20">
        <f t="shared" si="3"/>
        <v>0.6530054644808743</v>
      </c>
      <c r="W9" s="13">
        <f t="shared" si="4"/>
        <v>11</v>
      </c>
      <c r="X9" t="s">
        <v>15</v>
      </c>
      <c r="Y9" s="7">
        <v>38243</v>
      </c>
    </row>
    <row r="10" spans="1:25" ht="15.75">
      <c r="A10" s="2">
        <v>8</v>
      </c>
      <c r="B10" s="3" t="s">
        <v>28</v>
      </c>
      <c r="C10" s="3" t="s">
        <v>29</v>
      </c>
      <c r="D10" s="13">
        <v>1310</v>
      </c>
      <c r="E10" s="13">
        <v>1300</v>
      </c>
      <c r="F10" s="13">
        <v>1441.5</v>
      </c>
      <c r="G10" s="13">
        <f t="shared" si="0"/>
        <v>1350.5</v>
      </c>
      <c r="H10" s="13">
        <v>138</v>
      </c>
      <c r="I10" s="12">
        <v>123</v>
      </c>
      <c r="J10" s="14">
        <f t="shared" si="1"/>
        <v>89.1304347826087</v>
      </c>
      <c r="K10" s="15">
        <v>16</v>
      </c>
      <c r="L10" s="16">
        <v>3</v>
      </c>
      <c r="M10" s="11">
        <v>9</v>
      </c>
      <c r="N10" s="17">
        <v>12</v>
      </c>
      <c r="O10" s="13">
        <v>11</v>
      </c>
      <c r="P10" s="18">
        <f t="shared" si="2"/>
        <v>51</v>
      </c>
      <c r="Q10" s="19"/>
      <c r="R10" s="13">
        <v>26</v>
      </c>
      <c r="S10" s="13">
        <v>107</v>
      </c>
      <c r="T10" s="13">
        <v>138</v>
      </c>
      <c r="U10" s="13">
        <v>127</v>
      </c>
      <c r="V10" s="20">
        <f t="shared" si="3"/>
        <v>0.9202898550724637</v>
      </c>
      <c r="W10" s="13">
        <f t="shared" si="4"/>
        <v>8</v>
      </c>
      <c r="X10" t="s">
        <v>15</v>
      </c>
      <c r="Y10" s="7">
        <v>39171</v>
      </c>
    </row>
    <row r="11" spans="1:25" ht="15.75">
      <c r="A11" s="2">
        <v>9</v>
      </c>
      <c r="B11" s="3" t="s">
        <v>23</v>
      </c>
      <c r="C11" s="3" t="s">
        <v>61</v>
      </c>
      <c r="D11" s="13">
        <v>1372</v>
      </c>
      <c r="E11" s="13">
        <v>1370</v>
      </c>
      <c r="F11" s="13">
        <v>1457.5</v>
      </c>
      <c r="G11" s="13">
        <f t="shared" si="0"/>
        <v>1399.8333333333333</v>
      </c>
      <c r="H11" s="13">
        <v>147</v>
      </c>
      <c r="I11" s="12">
        <v>107</v>
      </c>
      <c r="J11" s="14">
        <f t="shared" si="1"/>
        <v>72.78911564625851</v>
      </c>
      <c r="K11" s="15">
        <v>9</v>
      </c>
      <c r="L11" s="16">
        <v>18</v>
      </c>
      <c r="M11" s="11">
        <v>11</v>
      </c>
      <c r="N11" s="17">
        <v>5</v>
      </c>
      <c r="O11" s="13">
        <v>9</v>
      </c>
      <c r="P11" s="18">
        <f t="shared" si="2"/>
        <v>52</v>
      </c>
      <c r="Q11" s="19">
        <v>147</v>
      </c>
      <c r="R11" s="13">
        <v>147</v>
      </c>
      <c r="S11" s="13">
        <v>147</v>
      </c>
      <c r="T11" s="13">
        <v>147</v>
      </c>
      <c r="U11" s="13">
        <v>197.5</v>
      </c>
      <c r="V11" s="20">
        <f t="shared" si="3"/>
        <v>1.3435374149659864</v>
      </c>
      <c r="W11" s="13">
        <f t="shared" si="4"/>
        <v>9</v>
      </c>
      <c r="X11" t="s">
        <v>15</v>
      </c>
      <c r="Y11" s="7">
        <v>38787</v>
      </c>
    </row>
    <row r="12" spans="1:25" ht="15.75">
      <c r="A12" s="2">
        <v>10</v>
      </c>
      <c r="B12" s="3" t="s">
        <v>22</v>
      </c>
      <c r="C12" s="3" t="s">
        <v>27</v>
      </c>
      <c r="D12" s="13">
        <v>1300</v>
      </c>
      <c r="E12" s="13">
        <v>1300</v>
      </c>
      <c r="F12" s="13">
        <v>1438</v>
      </c>
      <c r="G12" s="13">
        <f t="shared" si="0"/>
        <v>1346</v>
      </c>
      <c r="H12" s="13">
        <v>186</v>
      </c>
      <c r="I12" s="12">
        <v>147</v>
      </c>
      <c r="J12" s="14">
        <f t="shared" si="1"/>
        <v>79.03225806451613</v>
      </c>
      <c r="K12" s="15">
        <v>18</v>
      </c>
      <c r="L12" s="16">
        <v>13</v>
      </c>
      <c r="M12" s="11">
        <v>7</v>
      </c>
      <c r="N12" s="17">
        <v>13</v>
      </c>
      <c r="O12" s="13">
        <v>7</v>
      </c>
      <c r="P12" s="18">
        <f t="shared" si="2"/>
        <v>58</v>
      </c>
      <c r="Q12" s="19">
        <v>19</v>
      </c>
      <c r="R12" s="13">
        <v>186</v>
      </c>
      <c r="S12" s="13">
        <v>186</v>
      </c>
      <c r="T12" s="13">
        <v>186</v>
      </c>
      <c r="U12" s="13">
        <v>125</v>
      </c>
      <c r="V12" s="20">
        <f t="shared" si="3"/>
        <v>0.6720430107526881</v>
      </c>
      <c r="W12" s="13">
        <f t="shared" si="4"/>
        <v>13</v>
      </c>
      <c r="X12" t="s">
        <v>16</v>
      </c>
      <c r="Y12" s="7">
        <v>37442</v>
      </c>
    </row>
    <row r="13" spans="1:25" ht="15.75">
      <c r="A13" s="2">
        <v>11</v>
      </c>
      <c r="B13" s="3" t="s">
        <v>17</v>
      </c>
      <c r="C13" s="3" t="s">
        <v>46</v>
      </c>
      <c r="D13" s="13">
        <v>1307</v>
      </c>
      <c r="E13" s="13">
        <v>1300</v>
      </c>
      <c r="F13" s="13">
        <v>1404</v>
      </c>
      <c r="G13" s="13">
        <f t="shared" si="0"/>
        <v>1337</v>
      </c>
      <c r="H13" s="13">
        <v>123</v>
      </c>
      <c r="I13" s="12">
        <v>108</v>
      </c>
      <c r="J13" s="14">
        <f t="shared" si="1"/>
        <v>87.8048780487805</v>
      </c>
      <c r="K13" s="15">
        <v>20</v>
      </c>
      <c r="L13" s="16">
        <v>5</v>
      </c>
      <c r="M13" s="11">
        <v>10</v>
      </c>
      <c r="N13" s="17">
        <v>11</v>
      </c>
      <c r="O13" s="13">
        <v>12</v>
      </c>
      <c r="P13" s="18">
        <f t="shared" si="2"/>
        <v>58</v>
      </c>
      <c r="Q13" s="19">
        <v>21</v>
      </c>
      <c r="R13" s="13">
        <v>68</v>
      </c>
      <c r="S13" s="13">
        <v>123</v>
      </c>
      <c r="T13" s="13">
        <v>123</v>
      </c>
      <c r="U13" s="13">
        <v>130.5</v>
      </c>
      <c r="V13" s="20">
        <f t="shared" si="3"/>
        <v>1.0609756097560976</v>
      </c>
      <c r="W13" s="13">
        <f t="shared" si="4"/>
        <v>10</v>
      </c>
      <c r="X13" t="s">
        <v>16</v>
      </c>
      <c r="Y13" s="7">
        <v>38601</v>
      </c>
    </row>
    <row r="14" spans="1:25" ht="15.75">
      <c r="A14" s="2">
        <v>12</v>
      </c>
      <c r="B14" s="3" t="s">
        <v>13</v>
      </c>
      <c r="C14" s="3" t="s">
        <v>46</v>
      </c>
      <c r="D14" s="13">
        <v>1302.5</v>
      </c>
      <c r="E14" s="13">
        <v>1299.75</v>
      </c>
      <c r="F14" s="13">
        <v>1403</v>
      </c>
      <c r="G14" s="13">
        <f t="shared" si="0"/>
        <v>1335.0833333333333</v>
      </c>
      <c r="H14" s="13">
        <v>121</v>
      </c>
      <c r="I14" s="12">
        <v>104</v>
      </c>
      <c r="J14" s="14">
        <f t="shared" si="1"/>
        <v>85.9504132231405</v>
      </c>
      <c r="K14" s="15">
        <v>21</v>
      </c>
      <c r="L14" s="16">
        <v>7</v>
      </c>
      <c r="M14" s="11">
        <v>14</v>
      </c>
      <c r="N14" s="17">
        <v>6</v>
      </c>
      <c r="O14" s="13">
        <v>13</v>
      </c>
      <c r="P14" s="18">
        <f t="shared" si="2"/>
        <v>61</v>
      </c>
      <c r="Q14" s="19">
        <v>75</v>
      </c>
      <c r="R14" s="13">
        <v>84</v>
      </c>
      <c r="S14" s="13">
        <v>121</v>
      </c>
      <c r="T14" s="13">
        <v>121</v>
      </c>
      <c r="U14" s="13">
        <v>188.5</v>
      </c>
      <c r="V14" s="20">
        <f t="shared" si="3"/>
        <v>1.5578512396694215</v>
      </c>
      <c r="W14" s="13">
        <f t="shared" si="4"/>
        <v>6</v>
      </c>
      <c r="X14" t="s">
        <v>16</v>
      </c>
      <c r="Y14" s="7">
        <v>39872</v>
      </c>
    </row>
    <row r="15" spans="1:25" ht="15.75">
      <c r="A15" s="2">
        <v>13</v>
      </c>
      <c r="B15" s="3" t="s">
        <v>34</v>
      </c>
      <c r="C15" s="3" t="s">
        <v>64</v>
      </c>
      <c r="D15" s="13">
        <v>1307</v>
      </c>
      <c r="E15" s="13">
        <v>1300</v>
      </c>
      <c r="F15" s="13">
        <v>1418.5</v>
      </c>
      <c r="G15" s="13">
        <f t="shared" si="0"/>
        <v>1341.8333333333333</v>
      </c>
      <c r="H15" s="13">
        <v>206</v>
      </c>
      <c r="I15" s="12">
        <v>142</v>
      </c>
      <c r="J15" s="14">
        <f t="shared" si="1"/>
        <v>68.93203883495146</v>
      </c>
      <c r="K15" s="15">
        <v>19</v>
      </c>
      <c r="L15" s="16">
        <v>22</v>
      </c>
      <c r="M15" s="11">
        <v>8</v>
      </c>
      <c r="N15" s="17">
        <v>8</v>
      </c>
      <c r="O15" s="13">
        <v>5</v>
      </c>
      <c r="P15" s="18">
        <f t="shared" si="2"/>
        <v>62</v>
      </c>
      <c r="Q15" s="19">
        <v>26</v>
      </c>
      <c r="R15" s="13">
        <v>103</v>
      </c>
      <c r="S15" s="13">
        <v>206</v>
      </c>
      <c r="T15" s="13">
        <v>206</v>
      </c>
      <c r="U15" s="13">
        <v>145</v>
      </c>
      <c r="V15" s="20">
        <f t="shared" si="3"/>
        <v>0.7038834951456311</v>
      </c>
      <c r="W15" s="13">
        <f t="shared" si="4"/>
        <v>8</v>
      </c>
      <c r="X15" t="s">
        <v>15</v>
      </c>
      <c r="Y15" s="7">
        <v>39103</v>
      </c>
    </row>
    <row r="16" spans="1:25" ht="15.75">
      <c r="A16" s="2">
        <v>14</v>
      </c>
      <c r="B16" s="3" t="s">
        <v>73</v>
      </c>
      <c r="C16" s="3" t="s">
        <v>87</v>
      </c>
      <c r="D16" s="13">
        <v>1438.5</v>
      </c>
      <c r="E16" s="13">
        <v>1300</v>
      </c>
      <c r="F16" s="13">
        <v>1311</v>
      </c>
      <c r="G16" s="13">
        <f t="shared" si="0"/>
        <v>1349.8333333333333</v>
      </c>
      <c r="H16" s="13">
        <v>119</v>
      </c>
      <c r="I16" s="12">
        <v>105</v>
      </c>
      <c r="J16" s="14">
        <f t="shared" si="1"/>
        <v>88.23529411764706</v>
      </c>
      <c r="K16" s="15">
        <v>17</v>
      </c>
      <c r="L16" s="16">
        <v>4</v>
      </c>
      <c r="M16" s="11">
        <v>12</v>
      </c>
      <c r="N16" s="17">
        <v>16</v>
      </c>
      <c r="O16" s="13">
        <v>15</v>
      </c>
      <c r="P16" s="18">
        <f t="shared" si="2"/>
        <v>64</v>
      </c>
      <c r="Q16" s="19">
        <v>65</v>
      </c>
      <c r="R16" s="13">
        <v>119</v>
      </c>
      <c r="S16" s="13">
        <v>119</v>
      </c>
      <c r="T16" s="13">
        <v>119</v>
      </c>
      <c r="U16" s="13">
        <v>94.5</v>
      </c>
      <c r="V16" s="20">
        <f t="shared" si="3"/>
        <v>0.7941176470588235</v>
      </c>
      <c r="W16" s="13">
        <f t="shared" si="4"/>
        <v>12</v>
      </c>
      <c r="X16" t="s">
        <v>48</v>
      </c>
      <c r="Y16" s="7">
        <v>37642</v>
      </c>
    </row>
    <row r="17" spans="1:25" ht="15.75">
      <c r="A17" s="2">
        <v>15</v>
      </c>
      <c r="B17" s="3" t="s">
        <v>13</v>
      </c>
      <c r="C17" s="3" t="s">
        <v>14</v>
      </c>
      <c r="D17" s="13">
        <v>1599</v>
      </c>
      <c r="E17" s="13">
        <v>1600</v>
      </c>
      <c r="F17" s="13">
        <v>1601</v>
      </c>
      <c r="G17" s="13">
        <f t="shared" si="0"/>
        <v>1600</v>
      </c>
      <c r="H17" s="13">
        <v>83</v>
      </c>
      <c r="I17" s="12">
        <v>49</v>
      </c>
      <c r="J17" s="14">
        <f t="shared" si="1"/>
        <v>59.036144578313255</v>
      </c>
      <c r="K17" s="15">
        <v>2</v>
      </c>
      <c r="L17" s="16">
        <v>30</v>
      </c>
      <c r="M17" s="11">
        <v>21</v>
      </c>
      <c r="N17" s="17">
        <v>9</v>
      </c>
      <c r="O17" s="13">
        <v>20</v>
      </c>
      <c r="P17" s="18">
        <f t="shared" si="2"/>
        <v>82</v>
      </c>
      <c r="Q17" s="19">
        <v>28</v>
      </c>
      <c r="R17" s="13">
        <v>48</v>
      </c>
      <c r="S17" s="13">
        <v>83</v>
      </c>
      <c r="T17" s="13">
        <v>83</v>
      </c>
      <c r="U17" s="13">
        <v>144.5</v>
      </c>
      <c r="V17" s="20">
        <f t="shared" si="3"/>
        <v>1.7409638554216869</v>
      </c>
      <c r="W17" s="13">
        <f t="shared" si="4"/>
        <v>12</v>
      </c>
      <c r="X17" t="s">
        <v>15</v>
      </c>
      <c r="Y17" s="7">
        <v>37817</v>
      </c>
    </row>
    <row r="18" spans="1:25" ht="15.75">
      <c r="A18" s="2">
        <v>16</v>
      </c>
      <c r="B18" s="3" t="s">
        <v>25</v>
      </c>
      <c r="C18" s="3" t="s">
        <v>26</v>
      </c>
      <c r="D18" s="13">
        <v>1305</v>
      </c>
      <c r="E18" s="13">
        <v>1300</v>
      </c>
      <c r="F18" s="13">
        <v>1362.5</v>
      </c>
      <c r="G18" s="13">
        <f t="shared" si="0"/>
        <v>1322.5</v>
      </c>
      <c r="H18" s="13">
        <v>141</v>
      </c>
      <c r="I18" s="12">
        <v>100</v>
      </c>
      <c r="J18" s="14">
        <f t="shared" si="1"/>
        <v>70.92198581560284</v>
      </c>
      <c r="K18" s="15">
        <v>25</v>
      </c>
      <c r="L18" s="16">
        <v>21</v>
      </c>
      <c r="M18" s="11">
        <v>15</v>
      </c>
      <c r="N18" s="17">
        <v>17</v>
      </c>
      <c r="O18" s="13">
        <v>10</v>
      </c>
      <c r="P18" s="18">
        <f t="shared" si="2"/>
        <v>88</v>
      </c>
      <c r="Q18" s="19">
        <v>78</v>
      </c>
      <c r="R18" s="13">
        <v>78</v>
      </c>
      <c r="S18" s="13">
        <v>141</v>
      </c>
      <c r="T18" s="13">
        <v>141</v>
      </c>
      <c r="U18" s="13">
        <v>78.5</v>
      </c>
      <c r="V18" s="20">
        <f t="shared" si="3"/>
        <v>0.5567375886524822</v>
      </c>
      <c r="W18" s="13">
        <f t="shared" si="4"/>
        <v>10</v>
      </c>
      <c r="X18" t="s">
        <v>15</v>
      </c>
      <c r="Y18" s="7">
        <v>38555</v>
      </c>
    </row>
    <row r="19" spans="1:25" ht="15.75">
      <c r="A19" s="2">
        <v>17</v>
      </c>
      <c r="B19" s="3" t="s">
        <v>74</v>
      </c>
      <c r="C19" s="3" t="s">
        <v>88</v>
      </c>
      <c r="D19" s="13">
        <v>1341.5</v>
      </c>
      <c r="E19" s="13">
        <v>1300</v>
      </c>
      <c r="F19" s="13">
        <v>1321</v>
      </c>
      <c r="G19" s="13">
        <f t="shared" si="0"/>
        <v>1320.8333333333333</v>
      </c>
      <c r="H19" s="13">
        <v>89</v>
      </c>
      <c r="I19" s="12">
        <v>57</v>
      </c>
      <c r="J19" s="14">
        <f t="shared" si="1"/>
        <v>64.04494382022472</v>
      </c>
      <c r="K19" s="15">
        <v>26</v>
      </c>
      <c r="L19" s="16">
        <v>27</v>
      </c>
      <c r="M19" s="11">
        <v>19</v>
      </c>
      <c r="N19" s="17">
        <v>3</v>
      </c>
      <c r="O19" s="13">
        <v>17</v>
      </c>
      <c r="P19" s="18">
        <f t="shared" si="2"/>
        <v>92</v>
      </c>
      <c r="Q19" s="19">
        <v>53</v>
      </c>
      <c r="R19" s="13">
        <v>89</v>
      </c>
      <c r="S19" s="13">
        <v>89</v>
      </c>
      <c r="T19" s="13">
        <v>89</v>
      </c>
      <c r="U19" s="13">
        <v>265.5</v>
      </c>
      <c r="V19" s="20">
        <f t="shared" si="3"/>
        <v>2.9831460674157304</v>
      </c>
      <c r="W19" s="13">
        <f t="shared" si="4"/>
        <v>10</v>
      </c>
      <c r="X19" t="s">
        <v>48</v>
      </c>
      <c r="Y19" s="7">
        <v>38360</v>
      </c>
    </row>
    <row r="20" spans="1:25" ht="15.75">
      <c r="A20" s="2">
        <v>18</v>
      </c>
      <c r="B20" s="3" t="s">
        <v>40</v>
      </c>
      <c r="C20" s="3" t="s">
        <v>41</v>
      </c>
      <c r="D20" s="13">
        <v>1601</v>
      </c>
      <c r="E20" s="13">
        <v>1600</v>
      </c>
      <c r="F20" s="13">
        <v>1611.5</v>
      </c>
      <c r="G20" s="13">
        <f t="shared" si="0"/>
        <v>1604.1666666666667</v>
      </c>
      <c r="H20" s="13">
        <v>26</v>
      </c>
      <c r="I20" s="12">
        <v>21</v>
      </c>
      <c r="J20" s="14">
        <f t="shared" si="1"/>
        <v>80.76923076923076</v>
      </c>
      <c r="K20" s="15">
        <v>1</v>
      </c>
      <c r="L20" s="16">
        <v>10</v>
      </c>
      <c r="M20" s="11">
        <v>27</v>
      </c>
      <c r="N20" s="17">
        <v>25</v>
      </c>
      <c r="O20" s="13">
        <v>29</v>
      </c>
      <c r="P20" s="18">
        <f t="shared" si="2"/>
        <v>92</v>
      </c>
      <c r="Q20" s="19"/>
      <c r="R20" s="13"/>
      <c r="S20" s="13">
        <v>26</v>
      </c>
      <c r="T20" s="13">
        <v>26</v>
      </c>
      <c r="U20" s="13">
        <v>45</v>
      </c>
      <c r="V20" s="20">
        <f t="shared" si="3"/>
        <v>1.7307692307692308</v>
      </c>
      <c r="W20" s="13">
        <f t="shared" si="4"/>
        <v>13</v>
      </c>
      <c r="X20" t="s">
        <v>15</v>
      </c>
      <c r="Y20" s="7">
        <v>37310</v>
      </c>
    </row>
    <row r="21" spans="1:25" ht="15.75">
      <c r="A21" s="2">
        <v>19</v>
      </c>
      <c r="B21" s="3" t="s">
        <v>62</v>
      </c>
      <c r="C21" s="3" t="s">
        <v>63</v>
      </c>
      <c r="D21" s="13">
        <v>1326</v>
      </c>
      <c r="E21" s="13">
        <v>1302.5</v>
      </c>
      <c r="F21" s="13">
        <v>1355</v>
      </c>
      <c r="G21" s="13">
        <f t="shared" si="0"/>
        <v>1327.8333333333333</v>
      </c>
      <c r="H21" s="13">
        <v>84</v>
      </c>
      <c r="I21" s="12">
        <v>63</v>
      </c>
      <c r="J21" s="14">
        <f t="shared" si="1"/>
        <v>75</v>
      </c>
      <c r="K21" s="15">
        <v>23</v>
      </c>
      <c r="L21" s="16">
        <v>16</v>
      </c>
      <c r="M21" s="11">
        <v>17</v>
      </c>
      <c r="N21" s="17">
        <v>23</v>
      </c>
      <c r="O21" s="13">
        <v>19</v>
      </c>
      <c r="P21" s="18">
        <f t="shared" si="2"/>
        <v>98</v>
      </c>
      <c r="Q21" s="19"/>
      <c r="R21" s="13"/>
      <c r="S21" s="13">
        <v>84</v>
      </c>
      <c r="T21" s="13">
        <v>84</v>
      </c>
      <c r="U21" s="13">
        <v>48</v>
      </c>
      <c r="V21" s="20">
        <f t="shared" si="3"/>
        <v>0.5714285714285714</v>
      </c>
      <c r="W21" s="13">
        <f t="shared" si="4"/>
        <v>14</v>
      </c>
      <c r="X21" t="s">
        <v>15</v>
      </c>
      <c r="Y21" s="7">
        <v>36984</v>
      </c>
    </row>
    <row r="22" spans="1:25" ht="15.75">
      <c r="A22" s="2">
        <v>20</v>
      </c>
      <c r="B22" s="3" t="s">
        <v>19</v>
      </c>
      <c r="C22" s="3" t="s">
        <v>20</v>
      </c>
      <c r="D22" s="13">
        <v>1324.5</v>
      </c>
      <c r="E22" s="13">
        <v>1300</v>
      </c>
      <c r="F22" s="13">
        <v>1346</v>
      </c>
      <c r="G22" s="13">
        <f t="shared" si="0"/>
        <v>1323.5</v>
      </c>
      <c r="H22" s="13">
        <v>106</v>
      </c>
      <c r="I22" s="12">
        <v>70</v>
      </c>
      <c r="J22" s="14">
        <f t="shared" si="1"/>
        <v>66.0377358490566</v>
      </c>
      <c r="K22" s="15">
        <v>24</v>
      </c>
      <c r="L22" s="16">
        <v>25</v>
      </c>
      <c r="M22" s="11">
        <v>16</v>
      </c>
      <c r="N22" s="17">
        <v>19</v>
      </c>
      <c r="O22" s="13">
        <v>16</v>
      </c>
      <c r="P22" s="18">
        <f t="shared" si="2"/>
        <v>100</v>
      </c>
      <c r="Q22" s="19"/>
      <c r="R22" s="13">
        <v>24</v>
      </c>
      <c r="S22" s="13">
        <v>106</v>
      </c>
      <c r="T22" s="13">
        <v>106</v>
      </c>
      <c r="U22" s="13">
        <v>53</v>
      </c>
      <c r="V22" s="20">
        <f t="shared" si="3"/>
        <v>0.5</v>
      </c>
      <c r="W22" s="13">
        <f t="shared" si="4"/>
        <v>9</v>
      </c>
      <c r="X22" t="s">
        <v>15</v>
      </c>
      <c r="Y22" s="7">
        <v>38887</v>
      </c>
    </row>
    <row r="23" spans="1:25" ht="15.75">
      <c r="A23" s="2">
        <v>21</v>
      </c>
      <c r="B23" s="3" t="s">
        <v>25</v>
      </c>
      <c r="C23" s="3" t="s">
        <v>90</v>
      </c>
      <c r="D23" s="13">
        <v>1305.5</v>
      </c>
      <c r="E23" s="13">
        <v>1300</v>
      </c>
      <c r="F23" s="13">
        <v>1304</v>
      </c>
      <c r="G23" s="13">
        <f t="shared" si="0"/>
        <v>1303.1666666666667</v>
      </c>
      <c r="H23" s="13">
        <v>62</v>
      </c>
      <c r="I23" s="12">
        <v>59</v>
      </c>
      <c r="J23" s="14">
        <f t="shared" si="1"/>
        <v>95.16129032258064</v>
      </c>
      <c r="K23" s="15">
        <v>34</v>
      </c>
      <c r="L23" s="16">
        <v>1</v>
      </c>
      <c r="M23" s="11">
        <v>18</v>
      </c>
      <c r="N23" s="17">
        <v>26</v>
      </c>
      <c r="O23" s="13">
        <v>22</v>
      </c>
      <c r="P23" s="18">
        <f t="shared" si="2"/>
        <v>101</v>
      </c>
      <c r="Q23" s="19">
        <v>3</v>
      </c>
      <c r="R23" s="13">
        <v>3</v>
      </c>
      <c r="S23" s="13">
        <v>62</v>
      </c>
      <c r="T23" s="13">
        <v>62</v>
      </c>
      <c r="U23" s="13">
        <v>43</v>
      </c>
      <c r="V23" s="20">
        <f t="shared" si="3"/>
        <v>0.6935483870967742</v>
      </c>
      <c r="W23" s="13">
        <f t="shared" si="4"/>
        <v>5</v>
      </c>
      <c r="X23" t="s">
        <v>12</v>
      </c>
      <c r="Y23" s="7">
        <v>40472</v>
      </c>
    </row>
    <row r="24" spans="1:25" ht="15.75">
      <c r="A24" s="2">
        <v>22</v>
      </c>
      <c r="B24" s="3" t="s">
        <v>78</v>
      </c>
      <c r="C24" s="3" t="s">
        <v>79</v>
      </c>
      <c r="D24" s="13">
        <v>1358.5</v>
      </c>
      <c r="E24" s="13">
        <v>1350</v>
      </c>
      <c r="F24" s="13">
        <v>1348.5</v>
      </c>
      <c r="G24" s="13">
        <f t="shared" si="0"/>
        <v>1352.3333333333333</v>
      </c>
      <c r="H24" s="13">
        <v>66</v>
      </c>
      <c r="I24" s="12">
        <v>39</v>
      </c>
      <c r="J24" s="14">
        <f t="shared" si="1"/>
        <v>59.090909090909086</v>
      </c>
      <c r="K24" s="15">
        <v>14</v>
      </c>
      <c r="L24" s="16">
        <v>29</v>
      </c>
      <c r="M24" s="11">
        <v>23</v>
      </c>
      <c r="N24" s="17">
        <v>20</v>
      </c>
      <c r="O24" s="13">
        <v>21</v>
      </c>
      <c r="P24" s="18">
        <f t="shared" si="2"/>
        <v>107</v>
      </c>
      <c r="Q24" s="19">
        <v>33</v>
      </c>
      <c r="R24" s="13">
        <v>66</v>
      </c>
      <c r="S24" s="13">
        <v>66</v>
      </c>
      <c r="T24" s="13">
        <v>66</v>
      </c>
      <c r="U24" s="13">
        <v>53</v>
      </c>
      <c r="V24" s="20">
        <f t="shared" si="3"/>
        <v>0.803030303030303</v>
      </c>
      <c r="W24" s="13">
        <f t="shared" si="4"/>
        <v>10</v>
      </c>
      <c r="X24" t="s">
        <v>80</v>
      </c>
      <c r="Y24" s="7">
        <v>38512</v>
      </c>
    </row>
    <row r="25" spans="1:25" ht="15.75">
      <c r="A25" s="2">
        <v>23</v>
      </c>
      <c r="B25" s="3" t="s">
        <v>75</v>
      </c>
      <c r="C25" s="3" t="s">
        <v>76</v>
      </c>
      <c r="D25" s="13">
        <v>1300</v>
      </c>
      <c r="E25" s="13">
        <v>1300</v>
      </c>
      <c r="F25" s="13">
        <v>1362</v>
      </c>
      <c r="G25" s="13">
        <f t="shared" si="0"/>
        <v>1320.6666666666667</v>
      </c>
      <c r="H25" s="13">
        <v>49</v>
      </c>
      <c r="I25" s="12">
        <v>40</v>
      </c>
      <c r="J25" s="14">
        <f t="shared" si="1"/>
        <v>81.63265306122449</v>
      </c>
      <c r="K25" s="15">
        <v>27</v>
      </c>
      <c r="L25" s="16">
        <v>8</v>
      </c>
      <c r="M25" s="11">
        <v>22</v>
      </c>
      <c r="N25" s="17">
        <v>27</v>
      </c>
      <c r="O25" s="13">
        <v>24</v>
      </c>
      <c r="P25" s="18">
        <f t="shared" si="2"/>
        <v>108</v>
      </c>
      <c r="Q25" s="19">
        <v>34</v>
      </c>
      <c r="R25" s="13">
        <v>49</v>
      </c>
      <c r="S25" s="13">
        <v>49</v>
      </c>
      <c r="T25" s="13">
        <v>49</v>
      </c>
      <c r="U25" s="13">
        <v>32.5</v>
      </c>
      <c r="V25" s="20">
        <f t="shared" si="3"/>
        <v>0.6632653061224489</v>
      </c>
      <c r="W25" s="13">
        <f t="shared" si="4"/>
        <v>17</v>
      </c>
      <c r="X25" t="s">
        <v>16</v>
      </c>
      <c r="Y25" s="7">
        <v>36111</v>
      </c>
    </row>
    <row r="26" spans="1:25" ht="15.75">
      <c r="A26" s="2">
        <v>24</v>
      </c>
      <c r="B26" s="3" t="s">
        <v>30</v>
      </c>
      <c r="C26" s="3" t="s">
        <v>41</v>
      </c>
      <c r="D26" s="13">
        <v>1600</v>
      </c>
      <c r="E26" s="13">
        <v>1600</v>
      </c>
      <c r="F26" s="13">
        <v>1587.5</v>
      </c>
      <c r="G26" s="13">
        <f t="shared" si="0"/>
        <v>1595.8333333333333</v>
      </c>
      <c r="H26" s="13">
        <v>37</v>
      </c>
      <c r="I26" s="12">
        <v>18</v>
      </c>
      <c r="J26" s="14">
        <f t="shared" si="1"/>
        <v>48.64864864864865</v>
      </c>
      <c r="K26" s="15">
        <v>4</v>
      </c>
      <c r="L26" s="16">
        <v>31</v>
      </c>
      <c r="M26" s="11">
        <v>29</v>
      </c>
      <c r="N26" s="17">
        <v>18</v>
      </c>
      <c r="O26" s="13">
        <v>27</v>
      </c>
      <c r="P26" s="18">
        <f t="shared" si="2"/>
        <v>109</v>
      </c>
      <c r="Q26" s="19">
        <v>10</v>
      </c>
      <c r="R26" s="13">
        <v>18</v>
      </c>
      <c r="S26" s="13">
        <v>37</v>
      </c>
      <c r="T26" s="13">
        <v>37</v>
      </c>
      <c r="U26" s="13">
        <v>58.5</v>
      </c>
      <c r="V26" s="20">
        <f t="shared" si="3"/>
        <v>1.5810810810810811</v>
      </c>
      <c r="W26" s="13">
        <f t="shared" si="4"/>
        <v>10</v>
      </c>
      <c r="X26" t="s">
        <v>15</v>
      </c>
      <c r="Y26" s="7">
        <v>38519</v>
      </c>
    </row>
    <row r="27" spans="1:25" ht="15.75">
      <c r="A27" s="2">
        <v>25</v>
      </c>
      <c r="B27" s="3" t="s">
        <v>31</v>
      </c>
      <c r="C27" s="3" t="s">
        <v>47</v>
      </c>
      <c r="D27" s="13">
        <v>1300</v>
      </c>
      <c r="E27" s="13">
        <v>1300</v>
      </c>
      <c r="F27" s="13">
        <v>1350.5</v>
      </c>
      <c r="G27" s="13">
        <f t="shared" si="0"/>
        <v>1316.8333333333333</v>
      </c>
      <c r="H27" s="13">
        <v>49</v>
      </c>
      <c r="I27" s="12">
        <v>38</v>
      </c>
      <c r="J27" s="14">
        <f t="shared" si="1"/>
        <v>77.55102040816327</v>
      </c>
      <c r="K27" s="15">
        <v>28</v>
      </c>
      <c r="L27" s="16">
        <v>14</v>
      </c>
      <c r="M27" s="11">
        <v>24</v>
      </c>
      <c r="N27" s="17">
        <v>21</v>
      </c>
      <c r="O27" s="13">
        <v>23</v>
      </c>
      <c r="P27" s="18">
        <f t="shared" si="2"/>
        <v>110</v>
      </c>
      <c r="Q27" s="19"/>
      <c r="R27" s="13">
        <v>26</v>
      </c>
      <c r="S27" s="13">
        <v>26</v>
      </c>
      <c r="T27" s="13">
        <v>49</v>
      </c>
      <c r="U27" s="13">
        <v>51.5</v>
      </c>
      <c r="V27" s="20">
        <f t="shared" si="3"/>
        <v>1.0510204081632653</v>
      </c>
      <c r="W27" s="13">
        <f t="shared" si="4"/>
        <v>12</v>
      </c>
      <c r="X27" t="s">
        <v>15</v>
      </c>
      <c r="Y27" s="7">
        <v>37902</v>
      </c>
    </row>
    <row r="28" spans="1:25" ht="15.75">
      <c r="A28" s="2">
        <v>26</v>
      </c>
      <c r="B28" s="3" t="s">
        <v>34</v>
      </c>
      <c r="C28" s="3" t="s">
        <v>43</v>
      </c>
      <c r="D28" s="13">
        <v>1315</v>
      </c>
      <c r="E28" s="13">
        <v>1315</v>
      </c>
      <c r="F28" s="13">
        <v>1356.5</v>
      </c>
      <c r="G28" s="13">
        <f t="shared" si="0"/>
        <v>1328.8333333333333</v>
      </c>
      <c r="H28" s="13">
        <v>44</v>
      </c>
      <c r="I28" s="12">
        <v>30</v>
      </c>
      <c r="J28" s="14">
        <f t="shared" si="1"/>
        <v>68.18181818181819</v>
      </c>
      <c r="K28" s="15">
        <v>22</v>
      </c>
      <c r="L28" s="16">
        <v>23</v>
      </c>
      <c r="M28" s="11">
        <v>25</v>
      </c>
      <c r="N28" s="17">
        <v>22</v>
      </c>
      <c r="O28" s="13">
        <v>25</v>
      </c>
      <c r="P28" s="18">
        <f t="shared" si="2"/>
        <v>117</v>
      </c>
      <c r="Q28" s="19">
        <v>19</v>
      </c>
      <c r="R28" s="13">
        <v>32</v>
      </c>
      <c r="S28" s="13">
        <v>44</v>
      </c>
      <c r="T28" s="13">
        <v>44</v>
      </c>
      <c r="U28" s="13">
        <v>49</v>
      </c>
      <c r="V28" s="20">
        <f t="shared" si="3"/>
        <v>1.1136363636363635</v>
      </c>
      <c r="W28" s="13">
        <f t="shared" si="4"/>
        <v>13</v>
      </c>
      <c r="X28" t="s">
        <v>15</v>
      </c>
      <c r="Y28" s="7">
        <v>37454</v>
      </c>
    </row>
    <row r="29" spans="1:25" ht="15.75">
      <c r="A29" s="2">
        <v>27</v>
      </c>
      <c r="B29" s="3" t="s">
        <v>23</v>
      </c>
      <c r="C29" s="3" t="s">
        <v>24</v>
      </c>
      <c r="D29" s="13">
        <v>1300</v>
      </c>
      <c r="E29" s="13">
        <v>1300</v>
      </c>
      <c r="F29" s="13">
        <v>1338</v>
      </c>
      <c r="G29" s="13">
        <f t="shared" si="0"/>
        <v>1312.6666666666667</v>
      </c>
      <c r="H29" s="13">
        <v>86</v>
      </c>
      <c r="I29" s="12">
        <v>53</v>
      </c>
      <c r="J29" s="14">
        <f t="shared" si="1"/>
        <v>61.627906976744185</v>
      </c>
      <c r="K29" s="15">
        <v>29</v>
      </c>
      <c r="L29" s="16">
        <v>28</v>
      </c>
      <c r="M29" s="11">
        <v>20</v>
      </c>
      <c r="N29" s="17">
        <v>24</v>
      </c>
      <c r="O29" s="13">
        <v>18</v>
      </c>
      <c r="P29" s="18">
        <f t="shared" si="2"/>
        <v>119</v>
      </c>
      <c r="Q29" s="19"/>
      <c r="R29" s="13"/>
      <c r="S29" s="13">
        <v>67</v>
      </c>
      <c r="T29" s="13">
        <v>86</v>
      </c>
      <c r="U29" s="13">
        <v>48</v>
      </c>
      <c r="V29" s="20">
        <f t="shared" si="3"/>
        <v>0.5581395348837209</v>
      </c>
      <c r="W29" s="13">
        <f t="shared" si="4"/>
        <v>6</v>
      </c>
      <c r="X29" t="s">
        <v>15</v>
      </c>
      <c r="Y29" s="7">
        <v>40062</v>
      </c>
    </row>
    <row r="30" spans="1:25" ht="15.75">
      <c r="A30" s="2">
        <v>28</v>
      </c>
      <c r="B30" s="3" t="s">
        <v>23</v>
      </c>
      <c r="C30" s="3" t="s">
        <v>58</v>
      </c>
      <c r="D30" s="13">
        <v>1300</v>
      </c>
      <c r="E30" s="13">
        <v>1300</v>
      </c>
      <c r="F30" s="13">
        <v>1324</v>
      </c>
      <c r="G30" s="13">
        <f t="shared" si="0"/>
        <v>1308</v>
      </c>
      <c r="H30" s="13">
        <v>24</v>
      </c>
      <c r="I30" s="12">
        <v>19</v>
      </c>
      <c r="J30" s="14">
        <f t="shared" si="1"/>
        <v>79.16666666666667</v>
      </c>
      <c r="K30" s="15">
        <v>31</v>
      </c>
      <c r="L30" s="16">
        <v>12</v>
      </c>
      <c r="M30" s="11">
        <v>28</v>
      </c>
      <c r="N30" s="17">
        <v>30</v>
      </c>
      <c r="O30" s="13">
        <v>28</v>
      </c>
      <c r="P30" s="18">
        <f t="shared" si="2"/>
        <v>129</v>
      </c>
      <c r="Q30" s="19"/>
      <c r="R30" s="13">
        <v>24</v>
      </c>
      <c r="S30" s="13">
        <v>24</v>
      </c>
      <c r="T30" s="13">
        <v>33</v>
      </c>
      <c r="U30" s="13">
        <v>16.5</v>
      </c>
      <c r="V30" s="20">
        <f t="shared" si="3"/>
        <v>0.5</v>
      </c>
      <c r="W30" s="13">
        <f t="shared" si="4"/>
        <v>13</v>
      </c>
      <c r="X30" t="s">
        <v>15</v>
      </c>
      <c r="Y30" s="7">
        <v>37542</v>
      </c>
    </row>
    <row r="31" spans="1:25" ht="15.75">
      <c r="A31" s="2">
        <v>29</v>
      </c>
      <c r="B31" s="3" t="s">
        <v>68</v>
      </c>
      <c r="C31" s="3" t="s">
        <v>61</v>
      </c>
      <c r="D31" s="13">
        <v>1317</v>
      </c>
      <c r="E31" s="13">
        <v>1300</v>
      </c>
      <c r="F31" s="13">
        <v>1317</v>
      </c>
      <c r="G31" s="13">
        <f t="shared" si="0"/>
        <v>1311.3333333333333</v>
      </c>
      <c r="H31" s="13">
        <v>38</v>
      </c>
      <c r="I31" s="12">
        <v>27</v>
      </c>
      <c r="J31" s="14">
        <f t="shared" si="1"/>
        <v>71.05263157894737</v>
      </c>
      <c r="K31" s="15">
        <v>30</v>
      </c>
      <c r="L31" s="16">
        <v>20</v>
      </c>
      <c r="M31" s="11">
        <v>26</v>
      </c>
      <c r="N31" s="17">
        <v>28</v>
      </c>
      <c r="O31" s="13">
        <v>26</v>
      </c>
      <c r="P31" s="18">
        <f t="shared" si="2"/>
        <v>130</v>
      </c>
      <c r="Q31" s="19">
        <v>24</v>
      </c>
      <c r="R31" s="13">
        <v>24</v>
      </c>
      <c r="S31" s="13">
        <v>38</v>
      </c>
      <c r="T31" s="13">
        <v>38</v>
      </c>
      <c r="U31" s="13">
        <v>19</v>
      </c>
      <c r="V31" s="20">
        <f t="shared" si="3"/>
        <v>0.5</v>
      </c>
      <c r="W31" s="13">
        <f t="shared" si="4"/>
        <v>17</v>
      </c>
      <c r="X31" t="s">
        <v>15</v>
      </c>
      <c r="Y31" s="7">
        <v>36137</v>
      </c>
    </row>
    <row r="32" spans="1:25" ht="15.75">
      <c r="A32" s="2">
        <v>30</v>
      </c>
      <c r="B32" s="3" t="s">
        <v>91</v>
      </c>
      <c r="C32" s="3" t="s">
        <v>92</v>
      </c>
      <c r="D32" s="13">
        <v>1600</v>
      </c>
      <c r="E32" s="13">
        <v>1600</v>
      </c>
      <c r="F32" s="13">
        <v>1600</v>
      </c>
      <c r="G32" s="13">
        <f t="shared" si="0"/>
        <v>1600</v>
      </c>
      <c r="H32" s="13">
        <v>2</v>
      </c>
      <c r="I32" s="12">
        <v>2</v>
      </c>
      <c r="J32" s="14">
        <f t="shared" si="1"/>
        <v>0</v>
      </c>
      <c r="K32" s="15">
        <v>3</v>
      </c>
      <c r="L32" s="16">
        <v>32</v>
      </c>
      <c r="M32" s="11">
        <v>33</v>
      </c>
      <c r="N32" s="17">
        <v>33</v>
      </c>
      <c r="O32" s="13">
        <v>33</v>
      </c>
      <c r="P32" s="18">
        <f t="shared" si="2"/>
        <v>134</v>
      </c>
      <c r="Q32" s="19">
        <v>2</v>
      </c>
      <c r="R32" s="13">
        <v>2</v>
      </c>
      <c r="S32" s="13">
        <v>2</v>
      </c>
      <c r="T32" s="13">
        <v>2</v>
      </c>
      <c r="U32" s="13">
        <v>1</v>
      </c>
      <c r="V32" s="20">
        <f t="shared" si="3"/>
        <v>0.5</v>
      </c>
      <c r="W32" s="13">
        <f t="shared" si="4"/>
        <v>16</v>
      </c>
      <c r="X32" t="s">
        <v>16</v>
      </c>
      <c r="Y32" s="7">
        <v>36516</v>
      </c>
    </row>
    <row r="33" spans="1:25" ht="15.75">
      <c r="A33" s="2">
        <v>31</v>
      </c>
      <c r="B33" s="3" t="s">
        <v>21</v>
      </c>
      <c r="C33" s="3" t="s">
        <v>39</v>
      </c>
      <c r="D33" s="13">
        <v>1437</v>
      </c>
      <c r="E33" s="13">
        <v>1437</v>
      </c>
      <c r="F33" s="13">
        <v>1437</v>
      </c>
      <c r="G33" s="13">
        <f t="shared" si="0"/>
        <v>1437</v>
      </c>
      <c r="H33" s="13">
        <v>0</v>
      </c>
      <c r="I33" s="12">
        <v>0</v>
      </c>
      <c r="J33" s="14">
        <f t="shared" si="1"/>
        <v>0</v>
      </c>
      <c r="K33" s="15">
        <v>7</v>
      </c>
      <c r="L33" s="16">
        <v>33</v>
      </c>
      <c r="M33" s="11">
        <v>34</v>
      </c>
      <c r="N33" s="17">
        <v>35</v>
      </c>
      <c r="O33" s="13">
        <v>35</v>
      </c>
      <c r="P33" s="18">
        <f t="shared" si="2"/>
        <v>144</v>
      </c>
      <c r="Q33" s="19"/>
      <c r="R33" s="13"/>
      <c r="S33" s="13"/>
      <c r="T33" s="13"/>
      <c r="U33" s="13"/>
      <c r="V33" s="20">
        <f t="shared" si="3"/>
        <v>0</v>
      </c>
      <c r="W33" s="13">
        <f t="shared" si="4"/>
        <v>15</v>
      </c>
      <c r="X33" t="s">
        <v>15</v>
      </c>
      <c r="Y33" s="7">
        <v>36649</v>
      </c>
    </row>
    <row r="34" spans="1:25" ht="15.75">
      <c r="A34" s="2">
        <v>32</v>
      </c>
      <c r="B34" s="3" t="s">
        <v>30</v>
      </c>
      <c r="C34" s="3" t="s">
        <v>65</v>
      </c>
      <c r="D34" s="13">
        <v>1357</v>
      </c>
      <c r="E34" s="13">
        <v>1350</v>
      </c>
      <c r="F34" s="13">
        <v>1349</v>
      </c>
      <c r="G34" s="13">
        <f t="shared" si="0"/>
        <v>1352</v>
      </c>
      <c r="H34" s="13">
        <v>23</v>
      </c>
      <c r="I34" s="12">
        <v>11</v>
      </c>
      <c r="J34" s="14">
        <f t="shared" si="1"/>
        <v>0</v>
      </c>
      <c r="K34" s="15">
        <v>15</v>
      </c>
      <c r="L34" s="16">
        <v>34</v>
      </c>
      <c r="M34" s="11">
        <v>32</v>
      </c>
      <c r="N34" s="17">
        <v>32</v>
      </c>
      <c r="O34" s="13">
        <v>32</v>
      </c>
      <c r="P34" s="18">
        <f t="shared" si="2"/>
        <v>145</v>
      </c>
      <c r="Q34" s="19"/>
      <c r="R34" s="13"/>
      <c r="S34" s="13">
        <v>23</v>
      </c>
      <c r="T34" s="13">
        <v>23</v>
      </c>
      <c r="U34" s="13">
        <v>11.5</v>
      </c>
      <c r="V34" s="20">
        <f t="shared" si="3"/>
        <v>0.5</v>
      </c>
      <c r="W34" s="13">
        <f t="shared" si="4"/>
        <v>16</v>
      </c>
      <c r="X34" t="s">
        <v>15</v>
      </c>
      <c r="Y34" s="7">
        <v>36192</v>
      </c>
    </row>
    <row r="35" spans="1:25" ht="15.75">
      <c r="A35" s="2">
        <v>33</v>
      </c>
      <c r="B35" s="3" t="s">
        <v>36</v>
      </c>
      <c r="C35" s="3" t="s">
        <v>37</v>
      </c>
      <c r="D35" s="13">
        <v>1309</v>
      </c>
      <c r="E35" s="13">
        <v>1300</v>
      </c>
      <c r="F35" s="13">
        <v>1308.5</v>
      </c>
      <c r="G35" s="13">
        <f t="shared" si="0"/>
        <v>1305.8333333333333</v>
      </c>
      <c r="H35" s="13">
        <v>24</v>
      </c>
      <c r="I35" s="12">
        <v>16</v>
      </c>
      <c r="J35" s="14">
        <f t="shared" si="1"/>
        <v>66.66666666666667</v>
      </c>
      <c r="K35" s="15">
        <v>32</v>
      </c>
      <c r="L35" s="16">
        <v>24</v>
      </c>
      <c r="M35" s="11">
        <v>30</v>
      </c>
      <c r="N35" s="17">
        <v>31</v>
      </c>
      <c r="O35" s="13">
        <v>30</v>
      </c>
      <c r="P35" s="18">
        <f t="shared" si="2"/>
        <v>147</v>
      </c>
      <c r="Q35" s="19"/>
      <c r="R35" s="13">
        <v>7</v>
      </c>
      <c r="S35" s="13">
        <v>24</v>
      </c>
      <c r="T35" s="13">
        <v>24</v>
      </c>
      <c r="U35" s="13">
        <v>16</v>
      </c>
      <c r="V35" s="20">
        <f t="shared" si="3"/>
        <v>0.6666666666666666</v>
      </c>
      <c r="W35" s="13">
        <f t="shared" si="4"/>
        <v>12</v>
      </c>
      <c r="X35" t="s">
        <v>16</v>
      </c>
      <c r="Y35" s="7">
        <v>37963</v>
      </c>
    </row>
    <row r="36" spans="1:25" ht="15.75">
      <c r="A36" s="2">
        <v>34</v>
      </c>
      <c r="B36" s="3" t="s">
        <v>60</v>
      </c>
      <c r="C36" s="3" t="s">
        <v>61</v>
      </c>
      <c r="D36" s="13">
        <v>1308</v>
      </c>
      <c r="E36" s="13">
        <v>1299.75</v>
      </c>
      <c r="F36" s="13">
        <v>1308</v>
      </c>
      <c r="G36" s="13">
        <f t="shared" si="0"/>
        <v>1305.25</v>
      </c>
      <c r="H36" s="13">
        <v>23</v>
      </c>
      <c r="I36" s="12">
        <v>15</v>
      </c>
      <c r="J36" s="14">
        <f t="shared" si="1"/>
        <v>65.21739130434783</v>
      </c>
      <c r="K36" s="15">
        <v>33</v>
      </c>
      <c r="L36" s="16">
        <v>26</v>
      </c>
      <c r="M36" s="11">
        <v>31</v>
      </c>
      <c r="N36" s="17">
        <v>29</v>
      </c>
      <c r="O36" s="13">
        <v>31</v>
      </c>
      <c r="P36" s="18">
        <f t="shared" si="2"/>
        <v>150</v>
      </c>
      <c r="Q36" s="19"/>
      <c r="R36" s="13">
        <v>2</v>
      </c>
      <c r="S36" s="13">
        <v>23</v>
      </c>
      <c r="T36" s="13">
        <v>23</v>
      </c>
      <c r="U36" s="13">
        <v>17.5</v>
      </c>
      <c r="V36" s="20">
        <f t="shared" si="3"/>
        <v>0.7608695652173914</v>
      </c>
      <c r="W36" s="13">
        <f t="shared" si="4"/>
        <v>17</v>
      </c>
      <c r="X36" t="s">
        <v>15</v>
      </c>
      <c r="Y36" s="7">
        <v>36137</v>
      </c>
    </row>
    <row r="37" spans="1:25" ht="15.75">
      <c r="A37" s="2">
        <v>35</v>
      </c>
      <c r="B37" s="3" t="s">
        <v>40</v>
      </c>
      <c r="C37" s="3" t="s">
        <v>59</v>
      </c>
      <c r="D37" s="13">
        <v>1300</v>
      </c>
      <c r="E37" s="13">
        <v>1300</v>
      </c>
      <c r="F37" s="13">
        <v>1300</v>
      </c>
      <c r="G37" s="13">
        <f t="shared" si="0"/>
        <v>1300</v>
      </c>
      <c r="H37" s="13">
        <v>0</v>
      </c>
      <c r="I37" s="12">
        <v>0</v>
      </c>
      <c r="J37" s="14">
        <f t="shared" si="1"/>
        <v>0</v>
      </c>
      <c r="K37" s="15">
        <v>35</v>
      </c>
      <c r="L37" s="16">
        <v>35</v>
      </c>
      <c r="M37" s="11">
        <v>35</v>
      </c>
      <c r="N37" s="17">
        <v>34</v>
      </c>
      <c r="O37" s="13">
        <v>34</v>
      </c>
      <c r="P37" s="18">
        <f t="shared" si="2"/>
        <v>173</v>
      </c>
      <c r="Q37" s="19"/>
      <c r="R37" s="13"/>
      <c r="S37" s="13"/>
      <c r="T37" s="13">
        <v>2</v>
      </c>
      <c r="U37" s="13">
        <v>1</v>
      </c>
      <c r="V37" s="20">
        <f t="shared" si="3"/>
        <v>0.5</v>
      </c>
      <c r="W37" s="13">
        <f t="shared" si="4"/>
        <v>12</v>
      </c>
      <c r="X37" t="s">
        <v>15</v>
      </c>
      <c r="Y37" s="7">
        <v>37883</v>
      </c>
    </row>
    <row r="38" spans="1:25" ht="15.75">
      <c r="A38" s="2">
        <v>36</v>
      </c>
      <c r="B38" s="3" t="s">
        <v>66</v>
      </c>
      <c r="C38" s="3" t="s">
        <v>67</v>
      </c>
      <c r="D38" s="13">
        <v>1300</v>
      </c>
      <c r="E38" s="13">
        <v>1300</v>
      </c>
      <c r="F38" s="13">
        <v>1300</v>
      </c>
      <c r="G38" s="13">
        <f t="shared" si="0"/>
        <v>1300</v>
      </c>
      <c r="H38" s="13">
        <v>0</v>
      </c>
      <c r="I38" s="12">
        <v>0</v>
      </c>
      <c r="J38" s="14">
        <f t="shared" si="1"/>
        <v>0</v>
      </c>
      <c r="K38" s="15">
        <v>36</v>
      </c>
      <c r="L38" s="16">
        <v>36</v>
      </c>
      <c r="M38" s="11">
        <v>36</v>
      </c>
      <c r="N38" s="17">
        <v>36</v>
      </c>
      <c r="O38" s="13">
        <v>36</v>
      </c>
      <c r="P38" s="18">
        <f t="shared" si="2"/>
        <v>180</v>
      </c>
      <c r="Q38" s="19"/>
      <c r="R38" s="13"/>
      <c r="S38" s="13"/>
      <c r="T38" s="13"/>
      <c r="U38" s="13"/>
      <c r="V38" s="20">
        <f t="shared" si="3"/>
        <v>0</v>
      </c>
      <c r="W38" s="13">
        <f t="shared" si="4"/>
        <v>11</v>
      </c>
      <c r="X38" t="s">
        <v>15</v>
      </c>
      <c r="Y38" s="7">
        <v>38236</v>
      </c>
    </row>
    <row r="39" spans="1:25" ht="15.75">
      <c r="A39" s="2">
        <v>37</v>
      </c>
      <c r="B39" s="3" t="s">
        <v>81</v>
      </c>
      <c r="C39" s="3" t="s">
        <v>82</v>
      </c>
      <c r="D39" s="13">
        <v>1300</v>
      </c>
      <c r="E39" s="13">
        <v>1300</v>
      </c>
      <c r="F39" s="13">
        <v>1300</v>
      </c>
      <c r="G39" s="13">
        <f t="shared" si="0"/>
        <v>1300</v>
      </c>
      <c r="H39" s="13">
        <v>0</v>
      </c>
      <c r="I39" s="12">
        <v>0</v>
      </c>
      <c r="J39" s="14">
        <f t="shared" si="1"/>
        <v>0</v>
      </c>
      <c r="K39" s="15">
        <v>37</v>
      </c>
      <c r="L39" s="16">
        <v>37</v>
      </c>
      <c r="M39" s="11">
        <v>37</v>
      </c>
      <c r="N39" s="17">
        <v>37</v>
      </c>
      <c r="O39" s="13">
        <v>37</v>
      </c>
      <c r="P39" s="18">
        <f t="shared" si="2"/>
        <v>185</v>
      </c>
      <c r="Q39" s="19"/>
      <c r="R39" s="13"/>
      <c r="S39" s="13"/>
      <c r="T39" s="13"/>
      <c r="U39" s="13"/>
      <c r="V39" s="20">
        <f t="shared" si="3"/>
        <v>0</v>
      </c>
      <c r="W39" s="13">
        <f t="shared" si="4"/>
        <v>11</v>
      </c>
      <c r="X39" t="s">
        <v>16</v>
      </c>
      <c r="Y39" s="7">
        <v>38322</v>
      </c>
    </row>
    <row r="40" spans="1:25" ht="15.75">
      <c r="A40" s="2">
        <v>38</v>
      </c>
      <c r="B40" s="3" t="s">
        <v>22</v>
      </c>
      <c r="C40" s="3" t="s">
        <v>82</v>
      </c>
      <c r="D40" s="13">
        <v>1300</v>
      </c>
      <c r="E40" s="13">
        <v>1300</v>
      </c>
      <c r="F40" s="13">
        <v>1300</v>
      </c>
      <c r="G40" s="13">
        <f t="shared" si="0"/>
        <v>1300</v>
      </c>
      <c r="H40" s="13">
        <v>0</v>
      </c>
      <c r="I40" s="12">
        <v>0</v>
      </c>
      <c r="J40" s="14">
        <f t="shared" si="1"/>
        <v>0</v>
      </c>
      <c r="K40" s="15">
        <v>38</v>
      </c>
      <c r="L40" s="16">
        <v>38</v>
      </c>
      <c r="M40" s="11">
        <v>38</v>
      </c>
      <c r="N40" s="17">
        <v>38</v>
      </c>
      <c r="O40" s="13">
        <v>38</v>
      </c>
      <c r="P40" s="18">
        <f t="shared" si="2"/>
        <v>190</v>
      </c>
      <c r="Q40" s="19"/>
      <c r="R40" s="13"/>
      <c r="S40" s="13"/>
      <c r="T40" s="13"/>
      <c r="U40" s="13"/>
      <c r="V40" s="20">
        <f t="shared" si="3"/>
        <v>0</v>
      </c>
      <c r="W40" s="13">
        <f t="shared" si="4"/>
        <v>11</v>
      </c>
      <c r="X40" t="s">
        <v>16</v>
      </c>
      <c r="Y40" s="7">
        <v>38322</v>
      </c>
    </row>
    <row r="41" spans="1:25" ht="15.75">
      <c r="A41" s="2">
        <v>39</v>
      </c>
      <c r="B41" s="3" t="s">
        <v>83</v>
      </c>
      <c r="C41" s="3" t="s">
        <v>84</v>
      </c>
      <c r="D41" s="13">
        <v>1300</v>
      </c>
      <c r="E41" s="13">
        <v>1300</v>
      </c>
      <c r="F41" s="13">
        <v>1300</v>
      </c>
      <c r="G41" s="13">
        <f t="shared" si="0"/>
        <v>1300</v>
      </c>
      <c r="H41" s="13">
        <v>0</v>
      </c>
      <c r="I41" s="12">
        <v>0</v>
      </c>
      <c r="J41" s="14">
        <f t="shared" si="1"/>
        <v>0</v>
      </c>
      <c r="K41" s="15">
        <v>39</v>
      </c>
      <c r="L41" s="16">
        <v>39</v>
      </c>
      <c r="M41" s="11">
        <v>39</v>
      </c>
      <c r="N41" s="17">
        <v>39</v>
      </c>
      <c r="O41" s="13">
        <v>39</v>
      </c>
      <c r="P41" s="18">
        <f t="shared" si="2"/>
        <v>195</v>
      </c>
      <c r="Q41" s="19"/>
      <c r="R41" s="13"/>
      <c r="S41" s="13"/>
      <c r="T41" s="13"/>
      <c r="U41" s="13"/>
      <c r="V41" s="20">
        <f t="shared" si="3"/>
        <v>0</v>
      </c>
      <c r="W41" s="13">
        <f t="shared" si="4"/>
        <v>12</v>
      </c>
      <c r="X41" t="s">
        <v>80</v>
      </c>
      <c r="Y41" s="7">
        <v>37963</v>
      </c>
    </row>
    <row r="42" spans="1:25" ht="15.75">
      <c r="A42" s="2">
        <v>40</v>
      </c>
      <c r="B42" s="3" t="s">
        <v>93</v>
      </c>
      <c r="C42" s="3" t="s">
        <v>94</v>
      </c>
      <c r="D42" s="13">
        <v>1300</v>
      </c>
      <c r="E42" s="13">
        <v>1300</v>
      </c>
      <c r="F42" s="13">
        <v>1300</v>
      </c>
      <c r="G42" s="13">
        <f t="shared" si="0"/>
        <v>1300</v>
      </c>
      <c r="H42" s="13">
        <v>0</v>
      </c>
      <c r="I42" s="12">
        <v>0</v>
      </c>
      <c r="J42" s="14">
        <f t="shared" si="1"/>
        <v>0</v>
      </c>
      <c r="K42" s="15">
        <v>40</v>
      </c>
      <c r="L42" s="16">
        <v>40</v>
      </c>
      <c r="M42" s="11">
        <v>40</v>
      </c>
      <c r="N42" s="17">
        <v>40</v>
      </c>
      <c r="O42" s="13">
        <v>40</v>
      </c>
      <c r="P42" s="18">
        <f t="shared" si="2"/>
        <v>200</v>
      </c>
      <c r="Q42" s="19"/>
      <c r="R42" s="13"/>
      <c r="S42" s="13"/>
      <c r="T42" s="13"/>
      <c r="U42" s="13"/>
      <c r="V42" s="20">
        <f t="shared" si="3"/>
        <v>0</v>
      </c>
      <c r="W42" s="13">
        <f t="shared" si="4"/>
        <v>8</v>
      </c>
      <c r="X42" t="s">
        <v>16</v>
      </c>
      <c r="Y42" s="7">
        <v>39276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4.140625" style="0" bestFit="1" customWidth="1"/>
    <col min="2" max="2" width="11.28125" style="0" bestFit="1" customWidth="1"/>
    <col min="3" max="3" width="15.57421875" style="0" bestFit="1" customWidth="1"/>
    <col min="4" max="7" width="7.00390625" style="0" bestFit="1" customWidth="1"/>
    <col min="8" max="9" width="5.140625" style="0" bestFit="1" customWidth="1"/>
    <col min="10" max="10" width="7.00390625" style="0" bestFit="1" customWidth="1"/>
    <col min="11" max="11" width="4.140625" style="0" bestFit="1" customWidth="1"/>
    <col min="12" max="12" width="3.8515625" style="0" bestFit="1" customWidth="1"/>
    <col min="13" max="15" width="4.140625" style="0" bestFit="1" customWidth="1"/>
    <col min="16" max="21" width="5.140625" style="0" bestFit="1" customWidth="1"/>
    <col min="22" max="22" width="7.140625" style="0" hidden="1" customWidth="1"/>
    <col min="23" max="23" width="5.140625" style="0" bestFit="1" customWidth="1"/>
  </cols>
  <sheetData>
    <row r="1" spans="1:21" ht="69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2" t="s">
        <v>55</v>
      </c>
      <c r="L1" s="22"/>
      <c r="M1" s="22"/>
      <c r="N1" s="22"/>
      <c r="O1" s="22"/>
      <c r="P1" s="22"/>
      <c r="Q1" s="22" t="s">
        <v>33</v>
      </c>
      <c r="R1" s="23"/>
      <c r="S1" s="23"/>
      <c r="T1" s="23"/>
      <c r="U1" s="23"/>
    </row>
    <row r="2" spans="1:23" ht="73.5">
      <c r="A2" s="4" t="s">
        <v>44</v>
      </c>
      <c r="B2" s="1" t="s">
        <v>0</v>
      </c>
      <c r="C2" s="1" t="s">
        <v>1</v>
      </c>
      <c r="D2" s="4" t="s">
        <v>50</v>
      </c>
      <c r="E2" s="4" t="s">
        <v>51</v>
      </c>
      <c r="F2" s="4" t="s">
        <v>52</v>
      </c>
      <c r="G2" s="9" t="s">
        <v>53</v>
      </c>
      <c r="H2" s="4" t="s">
        <v>2</v>
      </c>
      <c r="I2" s="10" t="s">
        <v>3</v>
      </c>
      <c r="J2" s="8" t="s">
        <v>4</v>
      </c>
      <c r="K2" s="4" t="s">
        <v>54</v>
      </c>
      <c r="L2" s="1" t="s">
        <v>4</v>
      </c>
      <c r="M2" s="4" t="s">
        <v>3</v>
      </c>
      <c r="N2" s="4" t="s">
        <v>5</v>
      </c>
      <c r="O2" s="4" t="s">
        <v>49</v>
      </c>
      <c r="P2" s="4" t="s">
        <v>6</v>
      </c>
      <c r="Q2" s="4" t="s">
        <v>7</v>
      </c>
      <c r="R2" s="4" t="s">
        <v>8</v>
      </c>
      <c r="S2" s="4" t="s">
        <v>9</v>
      </c>
      <c r="T2" s="4" t="s">
        <v>45</v>
      </c>
      <c r="U2" s="4" t="s">
        <v>10</v>
      </c>
      <c r="V2" s="5" t="s">
        <v>35</v>
      </c>
      <c r="W2" s="5" t="s">
        <v>32</v>
      </c>
    </row>
    <row r="3" spans="1:23" ht="15.75">
      <c r="A3" s="2">
        <v>1</v>
      </c>
      <c r="B3" s="3" t="s">
        <v>73</v>
      </c>
      <c r="C3" s="3" t="s">
        <v>89</v>
      </c>
      <c r="D3" s="13">
        <v>1535.5</v>
      </c>
      <c r="E3" s="13">
        <v>1503.5</v>
      </c>
      <c r="F3" s="13">
        <v>1483.5</v>
      </c>
      <c r="G3" s="13">
        <f aca="true" t="shared" si="0" ref="G3:G39">(D3+E3+F3)/3</f>
        <v>1507.5</v>
      </c>
      <c r="H3" s="13">
        <v>542</v>
      </c>
      <c r="I3" s="12">
        <v>419</v>
      </c>
      <c r="J3" s="14">
        <f aca="true" t="shared" si="1" ref="J3:J39">IF(I3&lt;15,0,I3/(H3/100))</f>
        <v>77.30627306273063</v>
      </c>
      <c r="K3" s="15">
        <v>5</v>
      </c>
      <c r="L3" s="16">
        <v>16</v>
      </c>
      <c r="M3" s="11">
        <v>1</v>
      </c>
      <c r="N3" s="17">
        <v>2</v>
      </c>
      <c r="O3" s="13">
        <v>1</v>
      </c>
      <c r="P3" s="18">
        <f aca="true" t="shared" si="2" ref="P3:P39">K3+L3+M3+N3+O3</f>
        <v>25</v>
      </c>
      <c r="Q3" s="19"/>
      <c r="R3" s="13"/>
      <c r="S3" s="13">
        <v>76</v>
      </c>
      <c r="T3" s="13">
        <v>542</v>
      </c>
      <c r="U3" s="13">
        <v>332</v>
      </c>
      <c r="V3" s="20">
        <f aca="true" t="shared" si="3" ref="V3:V36">IF(U3=0,0,U3/T3)</f>
        <v>0.6125461254612546</v>
      </c>
      <c r="W3" t="s">
        <v>48</v>
      </c>
    </row>
    <row r="4" spans="1:23" ht="15.75">
      <c r="A4" s="2">
        <v>2</v>
      </c>
      <c r="B4" s="3" t="s">
        <v>22</v>
      </c>
      <c r="C4" s="3" t="s">
        <v>18</v>
      </c>
      <c r="D4" s="13">
        <v>1304</v>
      </c>
      <c r="E4" s="13">
        <v>1301</v>
      </c>
      <c r="F4" s="13">
        <v>1477.5</v>
      </c>
      <c r="G4" s="13">
        <f t="shared" si="0"/>
        <v>1360.8333333333333</v>
      </c>
      <c r="H4" s="13">
        <v>201</v>
      </c>
      <c r="I4" s="12">
        <v>163</v>
      </c>
      <c r="J4" s="14">
        <f t="shared" si="1"/>
        <v>81.09452736318408</v>
      </c>
      <c r="K4" s="15">
        <v>8</v>
      </c>
      <c r="L4" s="16">
        <v>9</v>
      </c>
      <c r="M4" s="11">
        <v>3</v>
      </c>
      <c r="N4" s="17">
        <v>4</v>
      </c>
      <c r="O4" s="13">
        <v>3</v>
      </c>
      <c r="P4" s="18">
        <f t="shared" si="2"/>
        <v>27</v>
      </c>
      <c r="Q4" s="19">
        <v>69</v>
      </c>
      <c r="R4" s="13">
        <v>201</v>
      </c>
      <c r="S4" s="13">
        <v>201</v>
      </c>
      <c r="T4" s="13">
        <v>201</v>
      </c>
      <c r="U4" s="13">
        <v>152.5</v>
      </c>
      <c r="V4" s="20">
        <f t="shared" si="3"/>
        <v>0.7587064676616916</v>
      </c>
      <c r="W4" t="s">
        <v>16</v>
      </c>
    </row>
    <row r="5" spans="1:23" ht="15.75">
      <c r="A5" s="2">
        <v>3</v>
      </c>
      <c r="B5" s="3" t="s">
        <v>23</v>
      </c>
      <c r="C5" s="3" t="s">
        <v>71</v>
      </c>
      <c r="D5" s="13">
        <v>1588</v>
      </c>
      <c r="E5" s="13">
        <v>1300</v>
      </c>
      <c r="F5" s="13">
        <v>1300</v>
      </c>
      <c r="G5" s="13">
        <f t="shared" si="0"/>
        <v>1396</v>
      </c>
      <c r="H5" s="13">
        <v>370</v>
      </c>
      <c r="I5" s="12">
        <v>266</v>
      </c>
      <c r="J5" s="14">
        <f t="shared" si="1"/>
        <v>71.89189189189189</v>
      </c>
      <c r="K5" s="15">
        <v>7</v>
      </c>
      <c r="L5" s="16">
        <v>19</v>
      </c>
      <c r="M5" s="11">
        <v>2</v>
      </c>
      <c r="N5" s="17">
        <v>1</v>
      </c>
      <c r="O5" s="13">
        <v>2</v>
      </c>
      <c r="P5" s="18">
        <f t="shared" si="2"/>
        <v>31</v>
      </c>
      <c r="Q5" s="19">
        <v>84</v>
      </c>
      <c r="R5" s="13">
        <v>315</v>
      </c>
      <c r="S5" s="13">
        <v>370</v>
      </c>
      <c r="T5" s="13">
        <v>370</v>
      </c>
      <c r="U5" s="13">
        <v>838</v>
      </c>
      <c r="V5" s="20">
        <f t="shared" si="3"/>
        <v>2.264864864864865</v>
      </c>
      <c r="W5" t="s">
        <v>15</v>
      </c>
    </row>
    <row r="6" spans="1:23" ht="15.75">
      <c r="A6" s="2">
        <v>4</v>
      </c>
      <c r="B6" s="3" t="s">
        <v>28</v>
      </c>
      <c r="C6" s="3" t="s">
        <v>29</v>
      </c>
      <c r="D6" s="13">
        <v>1310</v>
      </c>
      <c r="E6" s="13">
        <v>1300</v>
      </c>
      <c r="F6" s="13">
        <v>1441.5</v>
      </c>
      <c r="G6" s="13">
        <f t="shared" si="0"/>
        <v>1350.5</v>
      </c>
      <c r="H6" s="13">
        <v>138</v>
      </c>
      <c r="I6" s="12">
        <v>123</v>
      </c>
      <c r="J6" s="14">
        <f t="shared" si="1"/>
        <v>89.1304347826087</v>
      </c>
      <c r="K6" s="15">
        <v>11</v>
      </c>
      <c r="L6" s="16">
        <v>5</v>
      </c>
      <c r="M6" s="11">
        <v>8</v>
      </c>
      <c r="N6" s="17">
        <v>3</v>
      </c>
      <c r="O6" s="13">
        <v>7</v>
      </c>
      <c r="P6" s="18">
        <f t="shared" si="2"/>
        <v>34</v>
      </c>
      <c r="Q6" s="19">
        <v>26</v>
      </c>
      <c r="R6" s="13">
        <v>107</v>
      </c>
      <c r="S6" s="13">
        <v>138</v>
      </c>
      <c r="T6" s="13">
        <v>138</v>
      </c>
      <c r="U6" s="13">
        <v>153</v>
      </c>
      <c r="V6" s="20">
        <f t="shared" si="3"/>
        <v>1.108695652173913</v>
      </c>
      <c r="W6" t="s">
        <v>15</v>
      </c>
    </row>
    <row r="7" spans="1:23" ht="15.75">
      <c r="A7" s="2">
        <v>5</v>
      </c>
      <c r="B7" s="3" t="s">
        <v>72</v>
      </c>
      <c r="C7" s="3" t="s">
        <v>86</v>
      </c>
      <c r="D7" s="13">
        <v>1340</v>
      </c>
      <c r="E7" s="13">
        <v>1340</v>
      </c>
      <c r="F7" s="13">
        <v>1340</v>
      </c>
      <c r="G7" s="13">
        <f t="shared" si="0"/>
        <v>1340</v>
      </c>
      <c r="H7" s="13">
        <v>128</v>
      </c>
      <c r="I7" s="12">
        <v>127</v>
      </c>
      <c r="J7" s="14">
        <f t="shared" si="1"/>
        <v>99.21875</v>
      </c>
      <c r="K7" s="15">
        <v>14</v>
      </c>
      <c r="L7" s="16">
        <v>1</v>
      </c>
      <c r="M7" s="11">
        <v>6</v>
      </c>
      <c r="N7" s="17">
        <v>12</v>
      </c>
      <c r="O7" s="13">
        <v>8</v>
      </c>
      <c r="P7" s="18">
        <f t="shared" si="2"/>
        <v>41</v>
      </c>
      <c r="Q7" s="19">
        <v>128</v>
      </c>
      <c r="R7" s="13">
        <v>128</v>
      </c>
      <c r="S7" s="13">
        <v>128</v>
      </c>
      <c r="T7" s="13">
        <v>128</v>
      </c>
      <c r="U7" s="13">
        <v>64</v>
      </c>
      <c r="V7" s="20">
        <f t="shared" si="3"/>
        <v>0.5</v>
      </c>
      <c r="W7" t="s">
        <v>12</v>
      </c>
    </row>
    <row r="8" spans="1:23" ht="15.75">
      <c r="A8" s="2">
        <v>6</v>
      </c>
      <c r="B8" s="3" t="s">
        <v>22</v>
      </c>
      <c r="C8" s="3" t="s">
        <v>39</v>
      </c>
      <c r="D8" s="13">
        <v>1300</v>
      </c>
      <c r="E8" s="13">
        <v>1300</v>
      </c>
      <c r="F8" s="13">
        <v>1435</v>
      </c>
      <c r="G8" s="13">
        <f t="shared" si="0"/>
        <v>1345</v>
      </c>
      <c r="H8" s="13">
        <v>199</v>
      </c>
      <c r="I8" s="12">
        <v>153</v>
      </c>
      <c r="J8" s="14">
        <f t="shared" si="1"/>
        <v>76.88442211055276</v>
      </c>
      <c r="K8" s="15">
        <v>12</v>
      </c>
      <c r="L8" s="16">
        <v>17</v>
      </c>
      <c r="M8" s="11">
        <v>4</v>
      </c>
      <c r="N8" s="17">
        <v>6</v>
      </c>
      <c r="O8" s="13">
        <v>4</v>
      </c>
      <c r="P8" s="18">
        <f t="shared" si="2"/>
        <v>43</v>
      </c>
      <c r="Q8" s="19"/>
      <c r="R8" s="13">
        <v>64</v>
      </c>
      <c r="S8" s="13">
        <v>199</v>
      </c>
      <c r="T8" s="13">
        <v>199</v>
      </c>
      <c r="U8" s="13">
        <v>144.5</v>
      </c>
      <c r="V8" s="20">
        <f t="shared" si="3"/>
        <v>0.7261306532663316</v>
      </c>
      <c r="W8" t="s">
        <v>15</v>
      </c>
    </row>
    <row r="9" spans="1:23" ht="15.75">
      <c r="A9" s="2">
        <v>7</v>
      </c>
      <c r="B9" s="3" t="s">
        <v>22</v>
      </c>
      <c r="C9" s="3" t="s">
        <v>27</v>
      </c>
      <c r="D9" s="13">
        <v>1300</v>
      </c>
      <c r="E9" s="13">
        <v>1300</v>
      </c>
      <c r="F9" s="13">
        <v>1430</v>
      </c>
      <c r="G9" s="13">
        <f t="shared" si="0"/>
        <v>1343.3333333333333</v>
      </c>
      <c r="H9" s="13">
        <v>167</v>
      </c>
      <c r="I9" s="12">
        <v>132</v>
      </c>
      <c r="J9" s="14">
        <f t="shared" si="1"/>
        <v>79.04191616766468</v>
      </c>
      <c r="K9" s="15">
        <v>13</v>
      </c>
      <c r="L9" s="16">
        <v>13</v>
      </c>
      <c r="M9" s="11">
        <v>5</v>
      </c>
      <c r="N9" s="17">
        <v>9</v>
      </c>
      <c r="O9" s="13">
        <v>6</v>
      </c>
      <c r="P9" s="18">
        <f t="shared" si="2"/>
        <v>46</v>
      </c>
      <c r="Q9" s="19">
        <v>167</v>
      </c>
      <c r="R9" s="13">
        <v>167</v>
      </c>
      <c r="S9" s="13">
        <v>167</v>
      </c>
      <c r="T9" s="13">
        <v>167</v>
      </c>
      <c r="U9" s="13">
        <v>115.5</v>
      </c>
      <c r="V9" s="20">
        <f t="shared" si="3"/>
        <v>0.6916167664670658</v>
      </c>
      <c r="W9" t="s">
        <v>16</v>
      </c>
    </row>
    <row r="10" spans="1:23" ht="15.75">
      <c r="A10" s="2">
        <v>8</v>
      </c>
      <c r="B10" s="3" t="s">
        <v>17</v>
      </c>
      <c r="C10" s="3" t="s">
        <v>46</v>
      </c>
      <c r="D10" s="13">
        <v>1305</v>
      </c>
      <c r="E10" s="13">
        <v>1300</v>
      </c>
      <c r="F10" s="13">
        <v>1389</v>
      </c>
      <c r="G10" s="13">
        <f t="shared" si="0"/>
        <v>1331.3333333333333</v>
      </c>
      <c r="H10" s="13">
        <v>102</v>
      </c>
      <c r="I10" s="12">
        <v>91</v>
      </c>
      <c r="J10" s="14">
        <f t="shared" si="1"/>
        <v>89.2156862745098</v>
      </c>
      <c r="K10" s="15">
        <v>16</v>
      </c>
      <c r="L10" s="16">
        <v>4</v>
      </c>
      <c r="M10" s="11">
        <v>9</v>
      </c>
      <c r="N10" s="17">
        <v>8</v>
      </c>
      <c r="O10" s="13">
        <v>10</v>
      </c>
      <c r="P10" s="18">
        <f t="shared" si="2"/>
        <v>47</v>
      </c>
      <c r="Q10" s="19">
        <v>47</v>
      </c>
      <c r="R10" s="13">
        <v>102</v>
      </c>
      <c r="S10" s="13">
        <v>102</v>
      </c>
      <c r="T10" s="13">
        <v>102</v>
      </c>
      <c r="U10" s="13">
        <v>118</v>
      </c>
      <c r="V10" s="20">
        <f t="shared" si="3"/>
        <v>1.1568627450980393</v>
      </c>
      <c r="W10" t="s">
        <v>16</v>
      </c>
    </row>
    <row r="11" spans="1:23" ht="15.75">
      <c r="A11" s="2">
        <v>9</v>
      </c>
      <c r="B11" s="3" t="s">
        <v>34</v>
      </c>
      <c r="C11" s="3" t="s">
        <v>64</v>
      </c>
      <c r="D11" s="13">
        <v>1308</v>
      </c>
      <c r="E11" s="13">
        <v>1300</v>
      </c>
      <c r="F11" s="13">
        <v>1410.5</v>
      </c>
      <c r="G11" s="13">
        <f t="shared" si="0"/>
        <v>1339.5</v>
      </c>
      <c r="H11" s="13">
        <v>180</v>
      </c>
      <c r="I11" s="12">
        <v>124</v>
      </c>
      <c r="J11" s="14">
        <f t="shared" si="1"/>
        <v>68.88888888888889</v>
      </c>
      <c r="K11" s="15">
        <v>15</v>
      </c>
      <c r="L11" s="16">
        <v>20</v>
      </c>
      <c r="M11" s="11">
        <v>7</v>
      </c>
      <c r="N11" s="17">
        <v>7</v>
      </c>
      <c r="O11" s="13">
        <v>5</v>
      </c>
      <c r="P11" s="18">
        <f t="shared" si="2"/>
        <v>54</v>
      </c>
      <c r="Q11" s="19">
        <v>77</v>
      </c>
      <c r="R11" s="13">
        <v>180</v>
      </c>
      <c r="S11" s="13">
        <v>180</v>
      </c>
      <c r="T11" s="13">
        <v>180</v>
      </c>
      <c r="U11" s="13">
        <v>136</v>
      </c>
      <c r="V11" s="20">
        <f t="shared" si="3"/>
        <v>0.7555555555555555</v>
      </c>
      <c r="W11" t="s">
        <v>15</v>
      </c>
    </row>
    <row r="12" spans="1:23" ht="15.75">
      <c r="A12" s="2">
        <v>10</v>
      </c>
      <c r="B12" s="3" t="s">
        <v>21</v>
      </c>
      <c r="C12" s="3" t="s">
        <v>77</v>
      </c>
      <c r="D12" s="13">
        <v>1572</v>
      </c>
      <c r="E12" s="13">
        <v>1572</v>
      </c>
      <c r="F12" s="13">
        <v>1403</v>
      </c>
      <c r="G12" s="13">
        <f t="shared" si="0"/>
        <v>1515.6666666666667</v>
      </c>
      <c r="H12" s="13">
        <v>52</v>
      </c>
      <c r="I12" s="12">
        <v>47</v>
      </c>
      <c r="J12" s="14">
        <f t="shared" si="1"/>
        <v>90.38461538461539</v>
      </c>
      <c r="K12" s="15">
        <v>4</v>
      </c>
      <c r="L12" s="16">
        <v>3</v>
      </c>
      <c r="M12" s="11">
        <v>14</v>
      </c>
      <c r="N12" s="17">
        <v>21</v>
      </c>
      <c r="O12" s="13">
        <v>17</v>
      </c>
      <c r="P12" s="18">
        <f t="shared" si="2"/>
        <v>59</v>
      </c>
      <c r="Q12" s="19">
        <v>52</v>
      </c>
      <c r="R12" s="13">
        <v>52</v>
      </c>
      <c r="S12" s="13">
        <v>52</v>
      </c>
      <c r="T12" s="13">
        <v>52</v>
      </c>
      <c r="U12" s="13">
        <v>34</v>
      </c>
      <c r="V12" s="20">
        <f t="shared" si="3"/>
        <v>0.6538461538461539</v>
      </c>
      <c r="W12" t="s">
        <v>16</v>
      </c>
    </row>
    <row r="13" spans="1:23" ht="15.75">
      <c r="A13" s="2">
        <v>11</v>
      </c>
      <c r="B13" s="3" t="s">
        <v>40</v>
      </c>
      <c r="C13" s="3" t="s">
        <v>41</v>
      </c>
      <c r="D13" s="13">
        <v>1601</v>
      </c>
      <c r="E13" s="13">
        <v>1600</v>
      </c>
      <c r="F13" s="13">
        <v>1611.5</v>
      </c>
      <c r="G13" s="13">
        <f t="shared" si="0"/>
        <v>1604.1666666666667</v>
      </c>
      <c r="H13" s="13">
        <v>26</v>
      </c>
      <c r="I13" s="12">
        <v>21</v>
      </c>
      <c r="J13" s="14">
        <f t="shared" si="1"/>
        <v>80.76923076923076</v>
      </c>
      <c r="K13" s="15">
        <v>1</v>
      </c>
      <c r="L13" s="16">
        <v>10</v>
      </c>
      <c r="M13" s="11">
        <v>22</v>
      </c>
      <c r="N13" s="17">
        <v>13</v>
      </c>
      <c r="O13" s="13">
        <v>24</v>
      </c>
      <c r="P13" s="18">
        <f t="shared" si="2"/>
        <v>70</v>
      </c>
      <c r="Q13" s="19"/>
      <c r="R13" s="13">
        <v>26</v>
      </c>
      <c r="S13" s="13">
        <v>26</v>
      </c>
      <c r="T13" s="13">
        <v>26</v>
      </c>
      <c r="U13" s="13">
        <v>61</v>
      </c>
      <c r="V13" s="20">
        <f t="shared" si="3"/>
        <v>2.3461538461538463</v>
      </c>
      <c r="W13" t="s">
        <v>15</v>
      </c>
    </row>
    <row r="14" spans="1:23" ht="15.75">
      <c r="A14" s="2">
        <v>12</v>
      </c>
      <c r="B14" s="3" t="s">
        <v>62</v>
      </c>
      <c r="C14" s="3" t="s">
        <v>63</v>
      </c>
      <c r="D14" s="13">
        <v>1326</v>
      </c>
      <c r="E14" s="13">
        <v>1302.5</v>
      </c>
      <c r="F14" s="13">
        <v>1355</v>
      </c>
      <c r="G14" s="13">
        <f t="shared" si="0"/>
        <v>1327.8333333333333</v>
      </c>
      <c r="H14" s="13">
        <v>84</v>
      </c>
      <c r="I14" s="12">
        <v>63</v>
      </c>
      <c r="J14" s="14">
        <f t="shared" si="1"/>
        <v>75</v>
      </c>
      <c r="K14" s="15">
        <v>17</v>
      </c>
      <c r="L14" s="16">
        <v>18</v>
      </c>
      <c r="M14" s="11">
        <v>11</v>
      </c>
      <c r="N14" s="17">
        <v>17</v>
      </c>
      <c r="O14" s="13">
        <v>12</v>
      </c>
      <c r="P14" s="18">
        <f t="shared" si="2"/>
        <v>75</v>
      </c>
      <c r="Q14" s="19"/>
      <c r="R14" s="13">
        <v>84</v>
      </c>
      <c r="S14" s="13">
        <v>84</v>
      </c>
      <c r="T14" s="13">
        <v>84</v>
      </c>
      <c r="U14" s="13">
        <v>51</v>
      </c>
      <c r="V14" s="20">
        <f t="shared" si="3"/>
        <v>0.6071428571428571</v>
      </c>
      <c r="W14" t="s">
        <v>15</v>
      </c>
    </row>
    <row r="15" spans="1:23" ht="15.75">
      <c r="A15" s="2">
        <v>13</v>
      </c>
      <c r="B15" s="3" t="s">
        <v>13</v>
      </c>
      <c r="C15" s="3" t="s">
        <v>14</v>
      </c>
      <c r="D15" s="13">
        <v>1599</v>
      </c>
      <c r="E15" s="13">
        <v>1600</v>
      </c>
      <c r="F15" s="13">
        <v>1593</v>
      </c>
      <c r="G15" s="13">
        <f t="shared" si="0"/>
        <v>1597.3333333333333</v>
      </c>
      <c r="H15" s="13">
        <v>55</v>
      </c>
      <c r="I15" s="12">
        <v>29</v>
      </c>
      <c r="J15" s="14">
        <f t="shared" si="1"/>
        <v>52.72727272727272</v>
      </c>
      <c r="K15" s="15">
        <v>3</v>
      </c>
      <c r="L15" s="16">
        <v>26</v>
      </c>
      <c r="M15" s="11">
        <v>20</v>
      </c>
      <c r="N15" s="17">
        <v>11</v>
      </c>
      <c r="O15" s="13">
        <v>15</v>
      </c>
      <c r="P15" s="18">
        <f t="shared" si="2"/>
        <v>75</v>
      </c>
      <c r="Q15" s="19">
        <v>20</v>
      </c>
      <c r="R15" s="13">
        <v>55</v>
      </c>
      <c r="S15" s="13">
        <v>55</v>
      </c>
      <c r="T15" s="13">
        <v>55</v>
      </c>
      <c r="U15" s="13">
        <v>89.5</v>
      </c>
      <c r="V15" s="20">
        <f t="shared" si="3"/>
        <v>1.6272727272727272</v>
      </c>
      <c r="W15" t="s">
        <v>15</v>
      </c>
    </row>
    <row r="16" spans="1:23" ht="15.75">
      <c r="A16" s="2">
        <v>14</v>
      </c>
      <c r="B16" s="3" t="s">
        <v>19</v>
      </c>
      <c r="C16" s="3" t="s">
        <v>20</v>
      </c>
      <c r="D16" s="13">
        <v>1324.5</v>
      </c>
      <c r="E16" s="13">
        <v>1300</v>
      </c>
      <c r="F16" s="13">
        <v>1346</v>
      </c>
      <c r="G16" s="13">
        <f t="shared" si="0"/>
        <v>1323.5</v>
      </c>
      <c r="H16" s="13">
        <v>106</v>
      </c>
      <c r="I16" s="12">
        <v>70</v>
      </c>
      <c r="J16" s="14">
        <f t="shared" si="1"/>
        <v>66.0377358490566</v>
      </c>
      <c r="K16" s="15">
        <v>19</v>
      </c>
      <c r="L16" s="16">
        <v>22</v>
      </c>
      <c r="M16" s="11">
        <v>10</v>
      </c>
      <c r="N16" s="17">
        <v>16</v>
      </c>
      <c r="O16" s="13">
        <v>9</v>
      </c>
      <c r="P16" s="18">
        <f t="shared" si="2"/>
        <v>76</v>
      </c>
      <c r="Q16" s="19">
        <v>24</v>
      </c>
      <c r="R16" s="13">
        <v>106</v>
      </c>
      <c r="S16" s="13">
        <v>106</v>
      </c>
      <c r="T16" s="13">
        <v>106</v>
      </c>
      <c r="U16" s="13">
        <v>53</v>
      </c>
      <c r="V16" s="20">
        <f t="shared" si="3"/>
        <v>0.5</v>
      </c>
      <c r="W16" t="s">
        <v>15</v>
      </c>
    </row>
    <row r="17" spans="1:23" ht="15.75">
      <c r="A17" s="2">
        <v>15</v>
      </c>
      <c r="B17" s="3" t="s">
        <v>13</v>
      </c>
      <c r="C17" s="3" t="s">
        <v>46</v>
      </c>
      <c r="D17" s="13">
        <v>1301</v>
      </c>
      <c r="E17" s="13">
        <v>1299.75</v>
      </c>
      <c r="F17" s="13">
        <v>1351</v>
      </c>
      <c r="G17" s="13">
        <f t="shared" si="0"/>
        <v>1317.25</v>
      </c>
      <c r="H17" s="13">
        <v>46</v>
      </c>
      <c r="I17" s="12">
        <v>36</v>
      </c>
      <c r="J17" s="14">
        <f t="shared" si="1"/>
        <v>78.26086956521739</v>
      </c>
      <c r="K17" s="15">
        <v>20</v>
      </c>
      <c r="L17" s="16">
        <v>14</v>
      </c>
      <c r="M17" s="11">
        <v>18</v>
      </c>
      <c r="N17" s="17">
        <v>5</v>
      </c>
      <c r="O17" s="13">
        <v>19</v>
      </c>
      <c r="P17" s="18">
        <f t="shared" si="2"/>
        <v>76</v>
      </c>
      <c r="Q17" s="19">
        <v>9</v>
      </c>
      <c r="R17" s="13">
        <v>46</v>
      </c>
      <c r="S17" s="13">
        <v>46</v>
      </c>
      <c r="T17" s="13">
        <v>46</v>
      </c>
      <c r="U17" s="13">
        <v>145</v>
      </c>
      <c r="V17" s="20">
        <f t="shared" si="3"/>
        <v>3.152173913043478</v>
      </c>
      <c r="W17" t="s">
        <v>16</v>
      </c>
    </row>
    <row r="18" spans="1:23" ht="15.75">
      <c r="A18" s="2">
        <v>16</v>
      </c>
      <c r="B18" s="3" t="s">
        <v>25</v>
      </c>
      <c r="C18" s="3" t="s">
        <v>69</v>
      </c>
      <c r="D18" s="13">
        <v>1304.5</v>
      </c>
      <c r="E18" s="13">
        <v>1300</v>
      </c>
      <c r="F18" s="13">
        <v>1302</v>
      </c>
      <c r="G18" s="13">
        <f t="shared" si="0"/>
        <v>1302.1666666666667</v>
      </c>
      <c r="H18" s="13">
        <v>59</v>
      </c>
      <c r="I18" s="12">
        <v>56</v>
      </c>
      <c r="J18" s="14">
        <f t="shared" si="1"/>
        <v>94.91525423728814</v>
      </c>
      <c r="K18" s="15">
        <v>31</v>
      </c>
      <c r="L18" s="16">
        <v>2</v>
      </c>
      <c r="M18" s="11">
        <v>12</v>
      </c>
      <c r="N18" s="17">
        <v>19</v>
      </c>
      <c r="O18" s="13">
        <v>14</v>
      </c>
      <c r="P18" s="18">
        <f t="shared" si="2"/>
        <v>78</v>
      </c>
      <c r="Q18" s="19"/>
      <c r="R18" s="13">
        <v>59</v>
      </c>
      <c r="S18" s="13">
        <v>59</v>
      </c>
      <c r="T18" s="13">
        <v>59</v>
      </c>
      <c r="U18" s="13">
        <v>47.5</v>
      </c>
      <c r="V18" s="20">
        <f t="shared" si="3"/>
        <v>0.8050847457627118</v>
      </c>
      <c r="W18" t="s">
        <v>12</v>
      </c>
    </row>
    <row r="19" spans="1:23" ht="15.75">
      <c r="A19" s="2">
        <v>17</v>
      </c>
      <c r="B19" s="3" t="s">
        <v>73</v>
      </c>
      <c r="C19" s="3" t="s">
        <v>87</v>
      </c>
      <c r="D19" s="13">
        <v>1347</v>
      </c>
      <c r="E19" s="13">
        <v>1300</v>
      </c>
      <c r="F19" s="13">
        <v>1300</v>
      </c>
      <c r="G19" s="13">
        <f t="shared" si="0"/>
        <v>1315.6666666666667</v>
      </c>
      <c r="H19" s="13">
        <v>54</v>
      </c>
      <c r="I19" s="12">
        <v>47</v>
      </c>
      <c r="J19" s="14">
        <f t="shared" si="1"/>
        <v>87.03703703703704</v>
      </c>
      <c r="K19" s="15">
        <v>22</v>
      </c>
      <c r="L19" s="16">
        <v>6</v>
      </c>
      <c r="M19" s="11">
        <v>15</v>
      </c>
      <c r="N19" s="17">
        <v>20</v>
      </c>
      <c r="O19" s="13">
        <v>16</v>
      </c>
      <c r="P19" s="18">
        <f t="shared" si="2"/>
        <v>79</v>
      </c>
      <c r="Q19" s="19">
        <v>54</v>
      </c>
      <c r="R19" s="13">
        <v>54</v>
      </c>
      <c r="S19" s="13">
        <v>54</v>
      </c>
      <c r="T19" s="13">
        <v>54</v>
      </c>
      <c r="U19" s="13">
        <v>47</v>
      </c>
      <c r="V19" s="20">
        <f t="shared" si="3"/>
        <v>0.8703703703703703</v>
      </c>
      <c r="W19" t="s">
        <v>48</v>
      </c>
    </row>
    <row r="20" spans="1:23" ht="15.75">
      <c r="A20" s="2">
        <v>18</v>
      </c>
      <c r="B20" s="3" t="s">
        <v>74</v>
      </c>
      <c r="C20" s="3" t="s">
        <v>88</v>
      </c>
      <c r="D20" s="13">
        <v>1333</v>
      </c>
      <c r="E20" s="13">
        <v>1300</v>
      </c>
      <c r="F20" s="13">
        <v>1300</v>
      </c>
      <c r="G20" s="13">
        <f t="shared" si="0"/>
        <v>1311</v>
      </c>
      <c r="H20" s="13">
        <v>36</v>
      </c>
      <c r="I20" s="12">
        <v>30</v>
      </c>
      <c r="J20" s="14">
        <f t="shared" si="1"/>
        <v>83.33333333333334</v>
      </c>
      <c r="K20" s="15">
        <v>24</v>
      </c>
      <c r="L20" s="16">
        <v>7</v>
      </c>
      <c r="M20" s="11">
        <v>19</v>
      </c>
      <c r="N20" s="17">
        <v>10</v>
      </c>
      <c r="O20" s="13">
        <v>20</v>
      </c>
      <c r="P20" s="18">
        <f t="shared" si="2"/>
        <v>80</v>
      </c>
      <c r="Q20" s="19">
        <v>36</v>
      </c>
      <c r="R20" s="13">
        <v>36</v>
      </c>
      <c r="S20" s="13">
        <v>36</v>
      </c>
      <c r="T20" s="13">
        <v>36</v>
      </c>
      <c r="U20" s="13">
        <v>94</v>
      </c>
      <c r="V20" s="20">
        <f t="shared" si="3"/>
        <v>2.611111111111111</v>
      </c>
      <c r="W20" t="s">
        <v>48</v>
      </c>
    </row>
    <row r="21" spans="1:23" ht="15.75">
      <c r="A21" s="2">
        <v>19</v>
      </c>
      <c r="B21" s="3" t="s">
        <v>78</v>
      </c>
      <c r="C21" s="3" t="s">
        <v>79</v>
      </c>
      <c r="D21" s="13">
        <v>1356.5</v>
      </c>
      <c r="E21" s="13">
        <v>1350</v>
      </c>
      <c r="F21" s="13">
        <v>1350</v>
      </c>
      <c r="G21" s="13">
        <f t="shared" si="0"/>
        <v>1352.1666666666667</v>
      </c>
      <c r="H21" s="13">
        <v>33</v>
      </c>
      <c r="I21" s="12">
        <v>27</v>
      </c>
      <c r="J21" s="14">
        <f t="shared" si="1"/>
        <v>81.81818181818181</v>
      </c>
      <c r="K21" s="15">
        <v>9</v>
      </c>
      <c r="L21" s="16">
        <v>8</v>
      </c>
      <c r="M21" s="11">
        <v>21</v>
      </c>
      <c r="N21" s="17">
        <v>25</v>
      </c>
      <c r="O21" s="13">
        <v>21</v>
      </c>
      <c r="P21" s="18">
        <f t="shared" si="2"/>
        <v>84</v>
      </c>
      <c r="Q21" s="19">
        <v>33</v>
      </c>
      <c r="R21" s="13">
        <v>33</v>
      </c>
      <c r="S21" s="13">
        <v>33</v>
      </c>
      <c r="T21" s="13">
        <v>33</v>
      </c>
      <c r="U21" s="13">
        <v>16.5</v>
      </c>
      <c r="V21" s="20">
        <f t="shared" si="3"/>
        <v>0.5</v>
      </c>
      <c r="W21" t="s">
        <v>80</v>
      </c>
    </row>
    <row r="22" spans="1:23" ht="15.75">
      <c r="A22" s="2">
        <v>20</v>
      </c>
      <c r="B22" s="3" t="s">
        <v>31</v>
      </c>
      <c r="C22" s="3" t="s">
        <v>47</v>
      </c>
      <c r="D22" s="13">
        <v>1300</v>
      </c>
      <c r="E22" s="13">
        <v>1300</v>
      </c>
      <c r="F22" s="13">
        <v>1350.5</v>
      </c>
      <c r="G22" s="13">
        <f t="shared" si="0"/>
        <v>1316.8333333333333</v>
      </c>
      <c r="H22" s="13">
        <v>49</v>
      </c>
      <c r="I22" s="12">
        <v>38</v>
      </c>
      <c r="J22" s="14">
        <f t="shared" si="1"/>
        <v>77.55102040816327</v>
      </c>
      <c r="K22" s="15">
        <v>21</v>
      </c>
      <c r="L22" s="16">
        <v>15</v>
      </c>
      <c r="M22" s="11">
        <v>17</v>
      </c>
      <c r="N22" s="17">
        <v>14</v>
      </c>
      <c r="O22" s="13">
        <v>18</v>
      </c>
      <c r="P22" s="18">
        <f t="shared" si="2"/>
        <v>85</v>
      </c>
      <c r="Q22" s="19">
        <v>26</v>
      </c>
      <c r="R22" s="13">
        <v>26</v>
      </c>
      <c r="S22" s="13">
        <v>49</v>
      </c>
      <c r="T22" s="13">
        <v>49</v>
      </c>
      <c r="U22" s="13">
        <v>60.5</v>
      </c>
      <c r="V22" s="20">
        <f t="shared" si="3"/>
        <v>1.2346938775510203</v>
      </c>
      <c r="W22" t="s">
        <v>15</v>
      </c>
    </row>
    <row r="23" spans="1:23" ht="15.75">
      <c r="A23" s="2">
        <v>21</v>
      </c>
      <c r="B23" s="3" t="s">
        <v>23</v>
      </c>
      <c r="C23" s="3" t="s">
        <v>24</v>
      </c>
      <c r="D23" s="13">
        <v>1300</v>
      </c>
      <c r="E23" s="13">
        <v>1300</v>
      </c>
      <c r="F23" s="13">
        <v>1338</v>
      </c>
      <c r="G23" s="13">
        <f t="shared" si="0"/>
        <v>1312.6666666666667</v>
      </c>
      <c r="H23" s="13">
        <v>86</v>
      </c>
      <c r="I23" s="12">
        <v>53</v>
      </c>
      <c r="J23" s="14">
        <f t="shared" si="1"/>
        <v>61.627906976744185</v>
      </c>
      <c r="K23" s="15">
        <v>23</v>
      </c>
      <c r="L23" s="16">
        <v>25</v>
      </c>
      <c r="M23" s="11">
        <v>13</v>
      </c>
      <c r="N23" s="17">
        <v>18</v>
      </c>
      <c r="O23" s="13">
        <v>11</v>
      </c>
      <c r="P23" s="18">
        <f t="shared" si="2"/>
        <v>90</v>
      </c>
      <c r="Q23" s="19"/>
      <c r="R23" s="13">
        <v>67</v>
      </c>
      <c r="S23" s="13">
        <v>86</v>
      </c>
      <c r="T23" s="13">
        <v>86</v>
      </c>
      <c r="U23" s="13">
        <v>51</v>
      </c>
      <c r="V23" s="20">
        <f t="shared" si="3"/>
        <v>0.5930232558139535</v>
      </c>
      <c r="W23" t="s">
        <v>15</v>
      </c>
    </row>
    <row r="24" spans="1:23" ht="15.75">
      <c r="A24" s="2">
        <v>22</v>
      </c>
      <c r="B24" s="3" t="s">
        <v>30</v>
      </c>
      <c r="C24" s="3" t="s">
        <v>41</v>
      </c>
      <c r="D24" s="13">
        <v>1600</v>
      </c>
      <c r="E24" s="13">
        <v>1600</v>
      </c>
      <c r="F24" s="13">
        <v>1592</v>
      </c>
      <c r="G24" s="13">
        <f t="shared" si="0"/>
        <v>1597.3333333333333</v>
      </c>
      <c r="H24" s="13">
        <v>27</v>
      </c>
      <c r="I24" s="12">
        <v>14</v>
      </c>
      <c r="J24" s="14">
        <f t="shared" si="1"/>
        <v>0</v>
      </c>
      <c r="K24" s="15">
        <v>2</v>
      </c>
      <c r="L24" s="16">
        <v>27</v>
      </c>
      <c r="M24" s="11">
        <v>27</v>
      </c>
      <c r="N24" s="17">
        <v>15</v>
      </c>
      <c r="O24" s="13">
        <v>23</v>
      </c>
      <c r="P24" s="18">
        <f t="shared" si="2"/>
        <v>94</v>
      </c>
      <c r="Q24" s="19">
        <v>8</v>
      </c>
      <c r="R24" s="13">
        <v>27</v>
      </c>
      <c r="S24" s="13">
        <v>27</v>
      </c>
      <c r="T24" s="13">
        <v>27</v>
      </c>
      <c r="U24" s="13">
        <v>59.5</v>
      </c>
      <c r="V24" s="20">
        <f t="shared" si="3"/>
        <v>2.2037037037037037</v>
      </c>
      <c r="W24" t="s">
        <v>15</v>
      </c>
    </row>
    <row r="25" spans="1:23" ht="15.75">
      <c r="A25" s="2">
        <v>23</v>
      </c>
      <c r="B25" s="3" t="s">
        <v>25</v>
      </c>
      <c r="C25" s="3" t="s">
        <v>26</v>
      </c>
      <c r="D25" s="13">
        <v>1300</v>
      </c>
      <c r="E25" s="13">
        <v>1300</v>
      </c>
      <c r="F25" s="13">
        <v>1317.5</v>
      </c>
      <c r="G25" s="13">
        <f t="shared" si="0"/>
        <v>1305.8333333333333</v>
      </c>
      <c r="H25" s="13">
        <v>63</v>
      </c>
      <c r="I25" s="12">
        <v>41</v>
      </c>
      <c r="J25" s="14">
        <f t="shared" si="1"/>
        <v>65.07936507936508</v>
      </c>
      <c r="K25" s="15">
        <v>27</v>
      </c>
      <c r="L25" s="16">
        <v>24</v>
      </c>
      <c r="M25" s="11">
        <v>16</v>
      </c>
      <c r="N25" s="17">
        <v>22</v>
      </c>
      <c r="O25" s="13">
        <v>13</v>
      </c>
      <c r="P25" s="18">
        <f t="shared" si="2"/>
        <v>102</v>
      </c>
      <c r="Q25" s="19"/>
      <c r="R25" s="13">
        <v>63</v>
      </c>
      <c r="S25" s="13">
        <v>63</v>
      </c>
      <c r="T25" s="13">
        <v>63</v>
      </c>
      <c r="U25" s="13">
        <v>31.5</v>
      </c>
      <c r="V25" s="20">
        <f t="shared" si="3"/>
        <v>0.5</v>
      </c>
      <c r="W25" t="s">
        <v>15</v>
      </c>
    </row>
    <row r="26" spans="1:23" ht="15.75">
      <c r="A26" s="2">
        <v>24</v>
      </c>
      <c r="B26" s="3" t="s">
        <v>34</v>
      </c>
      <c r="C26" s="3" t="s">
        <v>43</v>
      </c>
      <c r="D26" s="13">
        <v>1315</v>
      </c>
      <c r="E26" s="13">
        <v>1315</v>
      </c>
      <c r="F26" s="13">
        <v>1341.5</v>
      </c>
      <c r="G26" s="13">
        <f t="shared" si="0"/>
        <v>1323.8333333333333</v>
      </c>
      <c r="H26" s="13">
        <v>25</v>
      </c>
      <c r="I26" s="12">
        <v>20</v>
      </c>
      <c r="J26" s="14">
        <f t="shared" si="1"/>
        <v>80</v>
      </c>
      <c r="K26" s="15">
        <v>18</v>
      </c>
      <c r="L26" s="16">
        <v>11</v>
      </c>
      <c r="M26" s="11">
        <v>23</v>
      </c>
      <c r="N26" s="17">
        <v>26</v>
      </c>
      <c r="O26" s="13">
        <v>25</v>
      </c>
      <c r="P26" s="18">
        <f t="shared" si="2"/>
        <v>103</v>
      </c>
      <c r="Q26" s="19">
        <v>13</v>
      </c>
      <c r="R26" s="13">
        <v>25</v>
      </c>
      <c r="S26" s="13">
        <v>25</v>
      </c>
      <c r="T26" s="13">
        <v>25</v>
      </c>
      <c r="U26" s="13">
        <v>16.5</v>
      </c>
      <c r="V26" s="20">
        <f t="shared" si="3"/>
        <v>0.66</v>
      </c>
      <c r="W26" t="s">
        <v>15</v>
      </c>
    </row>
    <row r="27" spans="1:23" ht="15.75">
      <c r="A27" s="2">
        <v>25</v>
      </c>
      <c r="B27" s="3" t="s">
        <v>23</v>
      </c>
      <c r="C27" s="3" t="s">
        <v>58</v>
      </c>
      <c r="D27" s="13">
        <v>1300</v>
      </c>
      <c r="E27" s="13">
        <v>1300</v>
      </c>
      <c r="F27" s="13">
        <v>1324</v>
      </c>
      <c r="G27" s="13">
        <f t="shared" si="0"/>
        <v>1308</v>
      </c>
      <c r="H27" s="13">
        <v>24</v>
      </c>
      <c r="I27" s="12">
        <v>19</v>
      </c>
      <c r="J27" s="14">
        <f t="shared" si="1"/>
        <v>79.16666666666667</v>
      </c>
      <c r="K27" s="15">
        <v>25</v>
      </c>
      <c r="L27" s="16">
        <v>12</v>
      </c>
      <c r="M27" s="11">
        <v>24</v>
      </c>
      <c r="N27" s="17">
        <v>27</v>
      </c>
      <c r="O27" s="13">
        <v>22</v>
      </c>
      <c r="P27" s="18">
        <f t="shared" si="2"/>
        <v>110</v>
      </c>
      <c r="Q27" s="19">
        <v>24</v>
      </c>
      <c r="R27" s="13">
        <v>24</v>
      </c>
      <c r="S27" s="13">
        <v>25</v>
      </c>
      <c r="T27" s="13">
        <v>33</v>
      </c>
      <c r="U27" s="13">
        <v>16.5</v>
      </c>
      <c r="V27" s="20">
        <f t="shared" si="3"/>
        <v>0.5</v>
      </c>
      <c r="W27" t="s">
        <v>15</v>
      </c>
    </row>
    <row r="28" spans="1:23" ht="15.75">
      <c r="A28" s="2">
        <v>26</v>
      </c>
      <c r="B28" s="3" t="s">
        <v>36</v>
      </c>
      <c r="C28" s="3" t="s">
        <v>37</v>
      </c>
      <c r="D28" s="13">
        <v>1309</v>
      </c>
      <c r="E28" s="13">
        <v>1300</v>
      </c>
      <c r="F28" s="13">
        <v>1308.5</v>
      </c>
      <c r="G28" s="13">
        <f t="shared" si="0"/>
        <v>1305.8333333333333</v>
      </c>
      <c r="H28" s="13">
        <v>24</v>
      </c>
      <c r="I28" s="12">
        <v>16</v>
      </c>
      <c r="J28" s="14">
        <f t="shared" si="1"/>
        <v>66.66666666666667</v>
      </c>
      <c r="K28" s="15">
        <v>26</v>
      </c>
      <c r="L28" s="16">
        <v>21</v>
      </c>
      <c r="M28" s="11">
        <v>25</v>
      </c>
      <c r="N28" s="17">
        <v>24</v>
      </c>
      <c r="O28" s="13">
        <v>26</v>
      </c>
      <c r="P28" s="18">
        <f t="shared" si="2"/>
        <v>122</v>
      </c>
      <c r="Q28" s="19">
        <v>7</v>
      </c>
      <c r="R28" s="13">
        <v>24</v>
      </c>
      <c r="S28" s="13">
        <v>24</v>
      </c>
      <c r="T28" s="13">
        <v>24</v>
      </c>
      <c r="U28" s="13">
        <v>18</v>
      </c>
      <c r="V28" s="20">
        <f t="shared" si="3"/>
        <v>0.75</v>
      </c>
      <c r="W28" t="s">
        <v>16</v>
      </c>
    </row>
    <row r="29" spans="1:23" ht="15.75">
      <c r="A29" s="2">
        <v>27</v>
      </c>
      <c r="B29" s="3" t="s">
        <v>30</v>
      </c>
      <c r="C29" s="3" t="s">
        <v>65</v>
      </c>
      <c r="D29" s="13">
        <v>1357</v>
      </c>
      <c r="E29" s="13">
        <v>1350</v>
      </c>
      <c r="F29" s="13">
        <v>1349</v>
      </c>
      <c r="G29" s="13">
        <f t="shared" si="0"/>
        <v>1352</v>
      </c>
      <c r="H29" s="13">
        <v>23</v>
      </c>
      <c r="I29" s="12">
        <v>11</v>
      </c>
      <c r="J29" s="14">
        <f t="shared" si="1"/>
        <v>0</v>
      </c>
      <c r="K29" s="15">
        <v>10</v>
      </c>
      <c r="L29" s="16">
        <v>29</v>
      </c>
      <c r="M29" s="11">
        <v>29</v>
      </c>
      <c r="N29" s="17">
        <v>28</v>
      </c>
      <c r="O29" s="13">
        <v>28</v>
      </c>
      <c r="P29" s="18">
        <f t="shared" si="2"/>
        <v>124</v>
      </c>
      <c r="Q29" s="19"/>
      <c r="R29" s="13">
        <v>23</v>
      </c>
      <c r="S29" s="13">
        <v>23</v>
      </c>
      <c r="T29" s="13">
        <v>23</v>
      </c>
      <c r="U29" s="13">
        <v>11.5</v>
      </c>
      <c r="V29" s="20">
        <f t="shared" si="3"/>
        <v>0.5</v>
      </c>
      <c r="W29" t="s">
        <v>15</v>
      </c>
    </row>
    <row r="30" spans="1:23" ht="15.75">
      <c r="A30" s="2">
        <v>28</v>
      </c>
      <c r="B30" s="3" t="s">
        <v>60</v>
      </c>
      <c r="C30" s="3" t="s">
        <v>61</v>
      </c>
      <c r="D30" s="13">
        <v>1308</v>
      </c>
      <c r="E30" s="13">
        <v>1299.75</v>
      </c>
      <c r="F30" s="13">
        <v>1308</v>
      </c>
      <c r="G30" s="13">
        <f t="shared" si="0"/>
        <v>1305.25</v>
      </c>
      <c r="H30" s="13">
        <v>23</v>
      </c>
      <c r="I30" s="12">
        <v>15</v>
      </c>
      <c r="J30" s="14">
        <f t="shared" si="1"/>
        <v>65.21739130434783</v>
      </c>
      <c r="K30" s="15">
        <v>28</v>
      </c>
      <c r="L30" s="16">
        <v>23</v>
      </c>
      <c r="M30" s="11">
        <v>26</v>
      </c>
      <c r="N30" s="17">
        <v>23</v>
      </c>
      <c r="O30" s="13">
        <v>27</v>
      </c>
      <c r="P30" s="18">
        <f t="shared" si="2"/>
        <v>127</v>
      </c>
      <c r="Q30" s="19">
        <v>2</v>
      </c>
      <c r="R30" s="13">
        <v>23</v>
      </c>
      <c r="S30" s="13">
        <v>23</v>
      </c>
      <c r="T30" s="13">
        <v>23</v>
      </c>
      <c r="U30" s="13">
        <v>20.5</v>
      </c>
      <c r="V30" s="20">
        <f t="shared" si="3"/>
        <v>0.8913043478260869</v>
      </c>
      <c r="W30" t="s">
        <v>15</v>
      </c>
    </row>
    <row r="31" spans="1:23" ht="15.75">
      <c r="A31" s="2">
        <v>29</v>
      </c>
      <c r="B31" s="3" t="s">
        <v>21</v>
      </c>
      <c r="C31" s="3" t="s">
        <v>39</v>
      </c>
      <c r="D31" s="13">
        <v>1437</v>
      </c>
      <c r="E31" s="13">
        <v>1437</v>
      </c>
      <c r="F31" s="13">
        <v>1437</v>
      </c>
      <c r="G31" s="13">
        <f t="shared" si="0"/>
        <v>1437</v>
      </c>
      <c r="H31" s="13">
        <v>0</v>
      </c>
      <c r="I31" s="12">
        <v>0</v>
      </c>
      <c r="J31" s="14">
        <f t="shared" si="1"/>
        <v>0</v>
      </c>
      <c r="K31" s="15">
        <v>6</v>
      </c>
      <c r="L31" s="16">
        <v>28</v>
      </c>
      <c r="M31" s="11">
        <v>31</v>
      </c>
      <c r="N31" s="17">
        <v>32</v>
      </c>
      <c r="O31" s="13">
        <v>32</v>
      </c>
      <c r="P31" s="18">
        <f t="shared" si="2"/>
        <v>129</v>
      </c>
      <c r="Q31" s="19"/>
      <c r="R31" s="13"/>
      <c r="S31" s="13"/>
      <c r="T31" s="13"/>
      <c r="U31" s="13"/>
      <c r="V31" s="20">
        <f t="shared" si="3"/>
        <v>0</v>
      </c>
      <c r="W31" t="s">
        <v>15</v>
      </c>
    </row>
    <row r="32" spans="1:23" ht="15.75">
      <c r="A32" s="2">
        <v>30</v>
      </c>
      <c r="B32" s="3" t="s">
        <v>75</v>
      </c>
      <c r="C32" s="3" t="s">
        <v>76</v>
      </c>
      <c r="D32" s="13">
        <v>1300</v>
      </c>
      <c r="E32" s="13">
        <v>1300</v>
      </c>
      <c r="F32" s="13">
        <v>1313</v>
      </c>
      <c r="G32" s="13">
        <f t="shared" si="0"/>
        <v>1304.3333333333333</v>
      </c>
      <c r="H32" s="13">
        <v>15</v>
      </c>
      <c r="I32" s="12">
        <v>12</v>
      </c>
      <c r="J32" s="14">
        <f t="shared" si="1"/>
        <v>0</v>
      </c>
      <c r="K32" s="15">
        <v>29</v>
      </c>
      <c r="L32" s="16">
        <v>30</v>
      </c>
      <c r="M32" s="11">
        <v>28</v>
      </c>
      <c r="N32" s="17">
        <v>29</v>
      </c>
      <c r="O32" s="13">
        <v>29</v>
      </c>
      <c r="P32" s="18">
        <f t="shared" si="2"/>
        <v>145</v>
      </c>
      <c r="Q32" s="19">
        <v>15</v>
      </c>
      <c r="R32" s="13">
        <v>15</v>
      </c>
      <c r="S32" s="13">
        <v>15</v>
      </c>
      <c r="T32" s="13">
        <v>15</v>
      </c>
      <c r="U32" s="13">
        <v>7.5</v>
      </c>
      <c r="V32" s="20">
        <f t="shared" si="3"/>
        <v>0.5</v>
      </c>
      <c r="W32" t="s">
        <v>16</v>
      </c>
    </row>
    <row r="33" spans="1:23" ht="15.75">
      <c r="A33" s="2">
        <v>31</v>
      </c>
      <c r="B33" s="3" t="s">
        <v>68</v>
      </c>
      <c r="C33" s="3" t="s">
        <v>61</v>
      </c>
      <c r="D33" s="13">
        <v>1300</v>
      </c>
      <c r="E33" s="13">
        <v>1300</v>
      </c>
      <c r="F33" s="13">
        <v>1311</v>
      </c>
      <c r="G33" s="13">
        <f t="shared" si="0"/>
        <v>1303.6666666666667</v>
      </c>
      <c r="H33" s="13">
        <v>14</v>
      </c>
      <c r="I33" s="12">
        <v>11</v>
      </c>
      <c r="J33" s="14">
        <f t="shared" si="1"/>
        <v>0</v>
      </c>
      <c r="K33" s="15">
        <v>30</v>
      </c>
      <c r="L33" s="16">
        <v>31</v>
      </c>
      <c r="M33" s="11">
        <v>30</v>
      </c>
      <c r="N33" s="17">
        <v>30</v>
      </c>
      <c r="O33" s="13">
        <v>30</v>
      </c>
      <c r="P33" s="18">
        <f t="shared" si="2"/>
        <v>151</v>
      </c>
      <c r="Q33" s="19"/>
      <c r="R33" s="13">
        <v>14</v>
      </c>
      <c r="S33" s="13">
        <v>14</v>
      </c>
      <c r="T33" s="13">
        <v>14</v>
      </c>
      <c r="U33" s="13">
        <v>7</v>
      </c>
      <c r="V33" s="20">
        <f t="shared" si="3"/>
        <v>0.5</v>
      </c>
      <c r="W33" t="s">
        <v>15</v>
      </c>
    </row>
    <row r="34" spans="1:23" ht="15.75">
      <c r="A34" s="2">
        <v>32</v>
      </c>
      <c r="B34" s="3" t="s">
        <v>40</v>
      </c>
      <c r="C34" s="3" t="s">
        <v>59</v>
      </c>
      <c r="D34" s="13">
        <v>1300</v>
      </c>
      <c r="E34" s="13">
        <v>1300</v>
      </c>
      <c r="F34" s="13">
        <v>1300</v>
      </c>
      <c r="G34" s="13">
        <f t="shared" si="0"/>
        <v>1300</v>
      </c>
      <c r="H34" s="13">
        <v>0</v>
      </c>
      <c r="I34" s="12">
        <v>0</v>
      </c>
      <c r="J34" s="14">
        <f t="shared" si="1"/>
        <v>0</v>
      </c>
      <c r="K34" s="15">
        <v>32</v>
      </c>
      <c r="L34" s="16">
        <v>32</v>
      </c>
      <c r="M34" s="11">
        <v>32</v>
      </c>
      <c r="N34" s="17">
        <v>31</v>
      </c>
      <c r="O34" s="13">
        <v>31</v>
      </c>
      <c r="P34" s="18">
        <f t="shared" si="2"/>
        <v>158</v>
      </c>
      <c r="Q34" s="19"/>
      <c r="R34" s="13"/>
      <c r="S34" s="13">
        <v>2</v>
      </c>
      <c r="T34" s="13">
        <v>2</v>
      </c>
      <c r="U34" s="13">
        <v>1</v>
      </c>
      <c r="V34" s="20">
        <f t="shared" si="3"/>
        <v>0.5</v>
      </c>
      <c r="W34" t="s">
        <v>15</v>
      </c>
    </row>
    <row r="35" spans="1:23" ht="15.75">
      <c r="A35" s="2">
        <v>33</v>
      </c>
      <c r="B35" s="3" t="s">
        <v>66</v>
      </c>
      <c r="C35" s="3" t="s">
        <v>67</v>
      </c>
      <c r="D35" s="13">
        <v>1300</v>
      </c>
      <c r="E35" s="13">
        <v>1300</v>
      </c>
      <c r="F35" s="13">
        <v>1300</v>
      </c>
      <c r="G35" s="13">
        <f t="shared" si="0"/>
        <v>1300</v>
      </c>
      <c r="H35" s="13">
        <v>0</v>
      </c>
      <c r="I35" s="12">
        <v>0</v>
      </c>
      <c r="J35" s="14">
        <f t="shared" si="1"/>
        <v>0</v>
      </c>
      <c r="K35" s="15">
        <v>33</v>
      </c>
      <c r="L35" s="16">
        <v>33</v>
      </c>
      <c r="M35" s="11">
        <v>33</v>
      </c>
      <c r="N35" s="17">
        <v>33</v>
      </c>
      <c r="O35" s="13">
        <v>33</v>
      </c>
      <c r="P35" s="18">
        <f t="shared" si="2"/>
        <v>165</v>
      </c>
      <c r="Q35" s="19"/>
      <c r="R35" s="13"/>
      <c r="S35" s="13"/>
      <c r="T35" s="13"/>
      <c r="U35" s="13"/>
      <c r="V35" s="20">
        <f t="shared" si="3"/>
        <v>0</v>
      </c>
      <c r="W35" t="s">
        <v>15</v>
      </c>
    </row>
    <row r="36" spans="1:23" ht="15.75">
      <c r="A36" s="2">
        <v>34</v>
      </c>
      <c r="B36" s="3" t="s">
        <v>38</v>
      </c>
      <c r="C36" s="3" t="s">
        <v>42</v>
      </c>
      <c r="D36" s="13">
        <v>1300</v>
      </c>
      <c r="E36" s="13">
        <v>1300</v>
      </c>
      <c r="F36" s="13">
        <v>1300</v>
      </c>
      <c r="G36" s="13">
        <f t="shared" si="0"/>
        <v>1300</v>
      </c>
      <c r="H36" s="13">
        <v>0</v>
      </c>
      <c r="I36" s="12">
        <v>0</v>
      </c>
      <c r="J36" s="14">
        <f t="shared" si="1"/>
        <v>0</v>
      </c>
      <c r="K36" s="15">
        <v>34</v>
      </c>
      <c r="L36" s="16">
        <v>34</v>
      </c>
      <c r="M36" s="11">
        <v>34</v>
      </c>
      <c r="N36" s="17">
        <v>34</v>
      </c>
      <c r="O36" s="13">
        <v>34</v>
      </c>
      <c r="P36" s="18">
        <f t="shared" si="2"/>
        <v>170</v>
      </c>
      <c r="Q36" s="19"/>
      <c r="R36" s="13"/>
      <c r="S36" s="13"/>
      <c r="T36" s="13"/>
      <c r="U36" s="13"/>
      <c r="V36" s="20">
        <f t="shared" si="3"/>
        <v>0</v>
      </c>
      <c r="W36" t="s">
        <v>15</v>
      </c>
    </row>
    <row r="37" spans="1:23" ht="15.75">
      <c r="A37" s="2">
        <v>35</v>
      </c>
      <c r="B37" s="3" t="s">
        <v>81</v>
      </c>
      <c r="C37" s="3" t="s">
        <v>82</v>
      </c>
      <c r="D37" s="13">
        <v>1300</v>
      </c>
      <c r="E37" s="13">
        <v>1300</v>
      </c>
      <c r="F37" s="13">
        <v>1300</v>
      </c>
      <c r="G37" s="13">
        <f t="shared" si="0"/>
        <v>1300</v>
      </c>
      <c r="H37" s="13">
        <v>0</v>
      </c>
      <c r="I37" s="12">
        <v>0</v>
      </c>
      <c r="J37" s="14">
        <f t="shared" si="1"/>
        <v>0</v>
      </c>
      <c r="K37" s="15">
        <v>35</v>
      </c>
      <c r="L37" s="16">
        <v>35</v>
      </c>
      <c r="M37" s="11">
        <v>35</v>
      </c>
      <c r="N37" s="17">
        <v>35</v>
      </c>
      <c r="O37" s="13">
        <v>35</v>
      </c>
      <c r="P37" s="18">
        <f t="shared" si="2"/>
        <v>175</v>
      </c>
      <c r="Q37" s="19"/>
      <c r="R37" s="13"/>
      <c r="S37" s="13"/>
      <c r="T37" s="13"/>
      <c r="U37" s="13"/>
      <c r="V37" s="20"/>
      <c r="W37" t="s">
        <v>16</v>
      </c>
    </row>
    <row r="38" spans="1:23" ht="15.75">
      <c r="A38" s="2">
        <v>36</v>
      </c>
      <c r="B38" s="3" t="s">
        <v>22</v>
      </c>
      <c r="C38" s="3" t="s">
        <v>82</v>
      </c>
      <c r="D38" s="13">
        <v>1300</v>
      </c>
      <c r="E38" s="13">
        <v>1300</v>
      </c>
      <c r="F38" s="13">
        <v>1300</v>
      </c>
      <c r="G38" s="13">
        <f t="shared" si="0"/>
        <v>1300</v>
      </c>
      <c r="H38" s="13">
        <v>0</v>
      </c>
      <c r="I38" s="12">
        <v>0</v>
      </c>
      <c r="J38" s="14">
        <f t="shared" si="1"/>
        <v>0</v>
      </c>
      <c r="K38" s="15">
        <v>36</v>
      </c>
      <c r="L38" s="16">
        <v>36</v>
      </c>
      <c r="M38" s="11">
        <v>36</v>
      </c>
      <c r="N38" s="17">
        <v>36</v>
      </c>
      <c r="O38" s="13">
        <v>36</v>
      </c>
      <c r="P38" s="18">
        <f t="shared" si="2"/>
        <v>180</v>
      </c>
      <c r="Q38" s="19"/>
      <c r="R38" s="13"/>
      <c r="S38" s="13"/>
      <c r="T38" s="13"/>
      <c r="U38" s="13"/>
      <c r="V38" s="20"/>
      <c r="W38" t="s">
        <v>16</v>
      </c>
    </row>
    <row r="39" spans="1:23" ht="15.75">
      <c r="A39" s="2">
        <v>37</v>
      </c>
      <c r="B39" s="3" t="s">
        <v>83</v>
      </c>
      <c r="C39" s="3" t="s">
        <v>84</v>
      </c>
      <c r="D39" s="13">
        <v>1300</v>
      </c>
      <c r="E39" s="13">
        <v>1300</v>
      </c>
      <c r="F39" s="13">
        <v>1300</v>
      </c>
      <c r="G39" s="13">
        <f t="shared" si="0"/>
        <v>1300</v>
      </c>
      <c r="H39" s="13">
        <v>0</v>
      </c>
      <c r="I39" s="12">
        <v>0</v>
      </c>
      <c r="J39" s="14">
        <f t="shared" si="1"/>
        <v>0</v>
      </c>
      <c r="K39" s="15">
        <v>37</v>
      </c>
      <c r="L39" s="16">
        <v>37</v>
      </c>
      <c r="M39" s="11">
        <v>37</v>
      </c>
      <c r="N39" s="17">
        <v>37</v>
      </c>
      <c r="O39" s="13">
        <v>37</v>
      </c>
      <c r="P39" s="18">
        <f t="shared" si="2"/>
        <v>185</v>
      </c>
      <c r="Q39" s="19"/>
      <c r="R39" s="13"/>
      <c r="S39" s="13"/>
      <c r="T39" s="13"/>
      <c r="U39" s="13"/>
      <c r="V39" s="20"/>
      <c r="W39" t="s">
        <v>80</v>
      </c>
    </row>
  </sheetData>
  <sheetProtection/>
  <mergeCells count="3">
    <mergeCell ref="A1:J1"/>
    <mergeCell ref="K1:P1"/>
    <mergeCell ref="Q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itcsystems</dc:creator>
  <cp:keywords/>
  <dc:description/>
  <cp:lastModifiedBy>itcsystems</cp:lastModifiedBy>
  <cp:lastPrinted>2016-03-24T11:57:24Z</cp:lastPrinted>
  <dcterms:created xsi:type="dcterms:W3CDTF">2015-04-30T08:59:18Z</dcterms:created>
  <dcterms:modified xsi:type="dcterms:W3CDTF">2016-04-07T06:42:46Z</dcterms:modified>
  <cp:category/>
  <cp:version/>
  <cp:contentType/>
  <cp:contentStatus/>
</cp:coreProperties>
</file>